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2"/>
  </bookViews>
  <sheets>
    <sheet name="Ενδεικτικός προϋπολογισμός" sheetId="1" r:id="rId1"/>
    <sheet name="Τεχνικές προδιαγραφές" sheetId="2" r:id="rId2"/>
    <sheet name="Οικονομική Προσφορά" sheetId="3" r:id="rId3"/>
  </sheets>
  <definedNames>
    <definedName name="_xlnm.Print_Area" localSheetId="0">'Ενδεικτικός προϋπολογισμός'!$A$1:$L$134</definedName>
    <definedName name="_xlnm.Print_Area" localSheetId="1">'Τεχνικές προδιαγραφές'!$A$1:$C$135</definedName>
  </definedNames>
  <calcPr fullCalcOnLoad="1"/>
</workbook>
</file>

<file path=xl/sharedStrings.xml><?xml version="1.0" encoding="utf-8"?>
<sst xmlns="http://schemas.openxmlformats.org/spreadsheetml/2006/main" count="427" uniqueCount="274">
  <si>
    <t>Φτυάρι  στρόγγυλο</t>
  </si>
  <si>
    <t>τεμ.</t>
  </si>
  <si>
    <t>Μον. Μετρ.</t>
  </si>
  <si>
    <t>Τσάπα</t>
  </si>
  <si>
    <t>Συνολική Ποσότητα</t>
  </si>
  <si>
    <t>ΕΛΛΗΝΙΚΗ ΔΗΜΟΚΡΑΤΙΑ</t>
  </si>
  <si>
    <t>Ανάδειξη προμηθευτή</t>
  </si>
  <si>
    <t xml:space="preserve">Δ/ΝΣΗ ΤΕΧΝ. ΥΠΗΡΕΣΙΩΝ </t>
  </si>
  <si>
    <t>α/α</t>
  </si>
  <si>
    <t xml:space="preserve">ΔΗΜΟΣ ΚΑΒΑΛΑΣ </t>
  </si>
  <si>
    <t>Τιμή Μοναδος</t>
  </si>
  <si>
    <t xml:space="preserve">Κλαδευτήρια κήπων </t>
  </si>
  <si>
    <t xml:space="preserve">Πένσα </t>
  </si>
  <si>
    <t>Τσαλωκόφτης</t>
  </si>
  <si>
    <t>Κατσαβίδια σετ</t>
  </si>
  <si>
    <t>Γαλλικό κλειδί</t>
  </si>
  <si>
    <t>Τιμή προσφοράς</t>
  </si>
  <si>
    <t>Σύνολο Προσφοράς</t>
  </si>
  <si>
    <t>ΟΙΚΟΝΟΜΙΚΗ ΠΡΟΣΦΟΡΑ</t>
  </si>
  <si>
    <t>Προσφορά:</t>
  </si>
  <si>
    <t>Σύνολο Προσφοράς:</t>
  </si>
  <si>
    <t>ΤΕΧΝΙΚΕΣ ΠΡΟΔΙΑΓΡΑΦΕΣ</t>
  </si>
  <si>
    <t xml:space="preserve">Πηρούνα </t>
  </si>
  <si>
    <t xml:space="preserve">Βαριοπούλα </t>
  </si>
  <si>
    <t>Γαλλικό κλειδί, άνοιγμα 24mm, μήκος 200mm.</t>
  </si>
  <si>
    <t xml:space="preserve">Σκεπάρνι </t>
  </si>
  <si>
    <t>Κατσαβίδια ίσια</t>
  </si>
  <si>
    <t xml:space="preserve">Κατσαβίδια σταυρωτά </t>
  </si>
  <si>
    <t xml:space="preserve">Ταινία σημάνσεως </t>
  </si>
  <si>
    <t>Ο Προμηθευτής</t>
  </si>
  <si>
    <t>Υπογραφή &amp; Σφραγίδα</t>
  </si>
  <si>
    <t>Μύτες PH 1x25</t>
  </si>
  <si>
    <t>Ταχυσύνδεσμος  για λάστιχο 2΄΄</t>
  </si>
  <si>
    <t>Ταχυσύνδεσμος  για λάστιχο 0,5΄΄</t>
  </si>
  <si>
    <t>Ταχυσύνδεσμος  για λάστιχο 2,5΄΄</t>
  </si>
  <si>
    <t>Συστολή  από  2,5΄΄ σε 2΄΄</t>
  </si>
  <si>
    <t xml:space="preserve">Συστολή από 2΄΄ σε 2.5΄΄ με σπείρωμα </t>
  </si>
  <si>
    <t xml:space="preserve">Συστολή από 2΄΄ σε 2΄΄ με σπείρωμα </t>
  </si>
  <si>
    <t xml:space="preserve">Αυλός 2΄΄ με ρυθμιζόμενο ψεκασμό </t>
  </si>
  <si>
    <t>Σχοινί 12mm</t>
  </si>
  <si>
    <t>Σχοινί δίχρωμο 4mm</t>
  </si>
  <si>
    <t>Σχοινί δίχρωμο 8mm</t>
  </si>
  <si>
    <t xml:space="preserve">κιλά </t>
  </si>
  <si>
    <t xml:space="preserve">Φτυάρι τύπου πατόφτυαρου </t>
  </si>
  <si>
    <t xml:space="preserve">Τσαπάκι - Σκαλιστήρι μακρύ </t>
  </si>
  <si>
    <t xml:space="preserve">Τσαπάκι - Σκαλιστήρι κοντό </t>
  </si>
  <si>
    <t xml:space="preserve">Δρεπάνι καλλιεργειών </t>
  </si>
  <si>
    <t>Kατσαβίδια με μόνωση 1000 Volt (σετ)</t>
  </si>
  <si>
    <t>Πένσα με μόνωση 1000 Volt</t>
  </si>
  <si>
    <t xml:space="preserve">ΕΡΓΑΛΕΙΑ ΧΕΙΡΟΣ </t>
  </si>
  <si>
    <t xml:space="preserve">Στυλιάρι ξύλινο για φτυάρι 120 - 140 εκατοστά διαμέτρου μερίπου 40 χιλιοστά από ξύλο οξιάς . </t>
  </si>
  <si>
    <t>Κασμάς</t>
  </si>
  <si>
    <t>Φτυάρι  στρόγγυλο από υψηλής ποιότητας επεξεργασμένο σφυρύλατο ατσάλι  (Βαρέως τύπου τουλάχιστον 900 γραμμάρια  χωρίς το στυλιάρι ), μασίφ ατσάλι , Με εργονομικό σχεδιασμό, ισχυρές αιχμές, ενισχυμένο αυλάκι και υψηλή αντοχή.  Διαστάσεις περίπου 260mm x 255mm .  Παραδίδεται πλήρες με ξύλινο στυλιάρι περίπου 120  - 140 εκατοστά.</t>
  </si>
  <si>
    <t>Φτυάρι  τύπου πατόφτυαρο  από υψηλής ποιότητας επεξεργασμένο σφυρύλατο ατσάλι  (Βαρέως τύπου τουλάχιστον 900 γραμμάρια  χωρίς το στυλιάρι ), μασίφ ατσάλι , Με εργονομικό σχεδιασμό, ισχυρές αιχμές, ενισχυμένο αυλάκι και υψηλή αντοχή.  Διαστάσεις περίπου 310mm  x 223mm . Παραδίδεται πλήρες με ξύλινο στυλιάρι και λαβή τύπου "T", μήκους 85 εκατοστά .</t>
  </si>
  <si>
    <t xml:space="preserve">Τσάπα τετράγωνη από χυτό χάλυβα βάρους περίπου 900 γραμμάρια (βάρος χωρίς το στυλιάρι ). Παραδίδεται πλήρες  με ξύλινο στυλιάρι ύψους περίπου  100 - 120 εκατοστά </t>
  </si>
  <si>
    <t>Τσαπάκι - σκαλιστήρι  με διχάλα  από  χυτό χάλυβα. Παραδίδεται πλήρης με  ενισχυμένο μακρύ κοντάρι μήκους περίπου 100 - 120 εκατοστά .</t>
  </si>
  <si>
    <t xml:space="preserve">Τσαπάκι - σκαλιστήρι  με διχάλα  από  χυτό χάλυβα. Παραδίδεται πλήρης με  ενισχυμένο κοντό κοντάρι μήκους περίπου 40 - 60 εκατοστά </t>
  </si>
  <si>
    <t>Κασμάς  51 x  5 εκατοστά ,  βάρους παρίπου   2,5 kg (χωρίς το στυλιάρι ) .Παραδίδεται  πλήρες με το αντίστοιχο ξύλινο στυλάρι περίπου 120  - 140 εκατοστά.</t>
  </si>
  <si>
    <t>Τσουγγράνες 12 δόντια, 32 εκ μήκος περίπου.  Παραδίδεται πλήρες  με ξύλινο στυλιάρι.</t>
  </si>
  <si>
    <t>Τσουγγράνες 16 δόντια, 37 εκ μήκος περίπου.  Παραδίδεται πλήρες  με ξύλινο στυλιάρι.</t>
  </si>
  <si>
    <t>Τσουγγράνες 12 δόντ.</t>
  </si>
  <si>
    <t xml:space="preserve">Τσουγγράνες 16 δόντ. </t>
  </si>
  <si>
    <t>Σκεπάρνι κατασκευασμένο απο σφυρηλατημένο χάλυβα υψηλής αντοχής , με ακονισμένη την επιφάνεια κοπής.
Οι εσοχές στο ανάγλυφο τμήμα  θα  είναι κατασκευασμένες κατάλληλα για εξαγωγή καρφιών , βάρους περίπου 500 - 800 γραμμάρια (χωρίς το στυλιάρι) . Παραδίδεται πλήρες  με ξύλινο στυλιάρι.</t>
  </si>
  <si>
    <t>Σφυρί περίπου  350γρ.  Με ξύλινη λαβή.</t>
  </si>
  <si>
    <t>Βαριοπούλα περίπου 1 κιλού με ξύλινη λαβή.</t>
  </si>
  <si>
    <t>Σφυρί περίπου 500γρ.  Με ξύλινη λαβή.</t>
  </si>
  <si>
    <t xml:space="preserve">Πριόνι κλαδέματος χειρός επαγγελματικό (μοντέλο- εταιρία κατασκευής) Λάμα 25-30 εκ. διπλής κοπής κυρτή (ενδεικτικού τύπου samurai) επεξεργασμένο θερμικά απο ανθρακούχο ατσάλι με επενδεδυμένη λαβή από καουτσούκ . Θα συνοδεύεται από πιστοποιητικά των τεχνικών του προδιαγραφών . </t>
  </si>
  <si>
    <t>Πριόνι χειρός κλαδέματος λάμα 20-30εκ.</t>
  </si>
  <si>
    <t>Πριόνι χειρός κλαδέματος λάμα 15-20εκ.</t>
  </si>
  <si>
    <t xml:space="preserve">Πριόνι κλαδέματος χειρός επαγγελματικό (μοντέλο- εταιρία κατασκευής) Λάμα 15-20 εκ. διπλής κοπής κυρτή (ενδεικτικού τύπου samurai) επεξεργασμένο θερμικά απο ανθρακούχο ατσάλι με επενδεδυμένη λαβή από καουτσούκ . Θα συνοδεύεται από πιστοποιητικά των τεχνικών του προδιαγραφών . </t>
  </si>
  <si>
    <t xml:space="preserve">Πριόνι μαραγκών </t>
  </si>
  <si>
    <t xml:space="preserve">Ψαλίδι μπορνούρας κήπων χειρός (βαρέου τύπου) , Λεπίδες από ανοξείδωτο ατσάλι με επίστρωση PTFE, στην άνω λεπίδα για λιγότερη τριβή . Λαβές από fiberglass ενισχυμένο πολυαμίδιο και λαβές από fiberglass ενισχυμένο πλαστικό (PP) .  Θα συνοδεύεται από πιστοποιητικά των τεχνικών του προδιαγραφών . </t>
  </si>
  <si>
    <t xml:space="preserve">Καλέμια σετ απλό </t>
  </si>
  <si>
    <t xml:space="preserve">Καλέμια  σετ  ενισχυμένο </t>
  </si>
  <si>
    <t xml:space="preserve">Κατσαβίδια τετράγωνα </t>
  </si>
  <si>
    <t>Κοφτάκι</t>
  </si>
  <si>
    <t xml:space="preserve">Λάστιχο κόκκινο, ενισχυμένο 2΄΄για πυροσβεστική χρήση σύμφωνα με τα πρότυπα της Π.Υ. </t>
  </si>
  <si>
    <t xml:space="preserve">Λάστιχο μπλε, ενισχυμένο 2,5΄΄ για πυροσβεστική χρήση σύμφωνα με τα πρότυπα της Π.Υ. </t>
  </si>
  <si>
    <t xml:space="preserve">Λάστιχο μαύρο  1΄΄ Πυρ. Χρήσης </t>
  </si>
  <si>
    <t xml:space="preserve">ΠΕΡΙΓΡΑΦΗ </t>
  </si>
  <si>
    <t xml:space="preserve">Σφυρί 350 γρ. </t>
  </si>
  <si>
    <t>Σφυρί 500γρ.</t>
  </si>
  <si>
    <t>Άλλεν μπίλιας σετ.</t>
  </si>
  <si>
    <t>Κατσαβίδια σετ  σχήμα ίσιο  3mm χ 75mm,  4mm x 100mm, 5mm x 150mm, 6,5mm x 150mm, και σχήμα σταυρού , PH0x60mm, PH1x180mm , PH2x100mm.</t>
  </si>
  <si>
    <t>Σετ κατσαβίδια με μόνωση AC 1000 Volt ελεγμένο σύμφωνα με EN60900:2004 θα συνοδεύεται από τα αντίστοιχα πιστοιποιητικά  που θα περιλαμβάνει τα εξής: σταυρωτό τύπου PZ/S 2 x100 mm, σταυρωτό PH0x60mm, σταυρωτό PH1x80mm, ίσιο 1mmx5mm, 5mmx125mm , ίσιο 0,8x4x100, ίσιο 0,6x3,5x100. Εναρμονισμένα με προδιαγραφές VDE,IEC 60900:2004 C.</t>
  </si>
  <si>
    <t xml:space="preserve">Τσεκουρι 4 κιλών </t>
  </si>
  <si>
    <t xml:space="preserve">Τσεκουρι 2 κιλών </t>
  </si>
  <si>
    <t>Φακός led</t>
  </si>
  <si>
    <t>Καρότσι</t>
  </si>
  <si>
    <t xml:space="preserve">ΕΡΓΑΛΕΙΩΝ – ΜΙΚΡΟΕΡΓΑΛΕΙΩΝ ΧΕΙΡΟΣ ΚΑΙ ΔΙΑΦΟΡΩΝ </t>
  </si>
  <si>
    <t xml:space="preserve">Τσιμπίδα υδραυλικού 45˚  3˝ </t>
  </si>
  <si>
    <t xml:space="preserve">Συλλογή Γερμανικών κλειδιών </t>
  </si>
  <si>
    <t xml:space="preserve">Συλλογή Γερμανοπολύγωνων κλειδιών </t>
  </si>
  <si>
    <t xml:space="preserve">Σετ καστάνια-καρυδάκια </t>
  </si>
  <si>
    <t xml:space="preserve">Σετ που θα περιλαμβάνει καστάνια 1/2, καρυδάκια τεμ. 14 τουλάχιστον (8mm έως και 22mm τουλάχιστον) και 2 προεκτάσεις. Όλο το σετ θα είναι τοποθετημένο σε κασετίνα.  </t>
  </si>
  <si>
    <t xml:space="preserve">Επαγγελματική σκάλα αλουμινίου </t>
  </si>
  <si>
    <t>Ανακλαστική αυτοκόλλητη ταινία</t>
  </si>
  <si>
    <t>μέτρο</t>
  </si>
  <si>
    <t xml:space="preserve">ΠΟΣΟΤΗΤΕΣ ΑΝΑ ΤΜΗΜΑ </t>
  </si>
  <si>
    <t xml:space="preserve">Λάστιχο κίτρινο 1/2΄΄ ποτίσματος </t>
  </si>
  <si>
    <t xml:space="preserve">Λάστιχο κίτρινο με πράσινη γραμμή, ενισχυμένο 1/2΄΄ για πότισμα ή πυροσβεστικής χρήσης για πυροσβεστικές φωλιές  </t>
  </si>
  <si>
    <t>Φακός μεγέθους χειρός με LED φωτισμό , πλήρης με μπαταρίες , αλουμινίου ενδ. Τύπου Duracell Tough Super-Clear Led αδιάβροχος με εμβέλεια 15 μέτρων. Συμπεριλαμβάνει τις Μπαταρίες λειτουργίας .</t>
  </si>
  <si>
    <t xml:space="preserve">Λάστιχο κόκκινο 2΄΄Πυρ. Χρήσης </t>
  </si>
  <si>
    <t>Λάστιχο μπλε 2 1/2΄΄</t>
  </si>
  <si>
    <t>Πυροσβεστική σωλήνα  διατομής 1΄΄,  μήκους 25 μέτρων, αντοχής τουλάχιστον 16 bar , χρώματος κόκκινου με τους αντίστοιχους ταχυσυνδέσμους τύπου  STORZ έτοιμους τοποθετημένους και στα 2 άκρα της σωλήνας με τις προδιαγραφές της Πυροσβεστικής Υπηρεσίας. Πιστοποιημένο κατά  DIN 14811</t>
  </si>
  <si>
    <t xml:space="preserve">Ψαλίδι μπορτνούρας κήπων χειρός </t>
  </si>
  <si>
    <t>Μετροταινία 5 m</t>
  </si>
  <si>
    <t xml:space="preserve">Στυλιάρι για φτυάρι </t>
  </si>
  <si>
    <t>Παχύμετρο ορυχάλκινο 60mm</t>
  </si>
  <si>
    <t>Τρυπάνι σιδήρου 3,5mm</t>
  </si>
  <si>
    <t>Τρυπάνι σιδήρου 4,2mm</t>
  </si>
  <si>
    <t>Τρυπάνι σιδήρου 6mm</t>
  </si>
  <si>
    <t>Τρυπάνι σιδήρου 12mm</t>
  </si>
  <si>
    <t>Κλειδί σύσφιξης ταχυσυνδέσμων STORZ</t>
  </si>
  <si>
    <t xml:space="preserve">Κλειδί σύσφιξης υπέργειων υδροστομίων πυροσβεστικής </t>
  </si>
  <si>
    <t>Αυλός με ταχυσύνδεσμο STORZ - 25mm</t>
  </si>
  <si>
    <t>Αυλός με ταχυσύνδεσμο STORZ - 45mm</t>
  </si>
  <si>
    <t>Πυροσβεστική σωλήνα ονομ. διαμετρ. 25mm  ( 1΄΄) , 25 μέτρων</t>
  </si>
  <si>
    <t>Πυροσβεστική σωλήνα ονομ. διαμετρ. ονομ. διαμετρ. 45mm (1 3/4΄΄) , 15 μέτρων</t>
  </si>
  <si>
    <t>Πυροσβεστική σωλήνα ονομ. διαμετρ. 65mm ( 2 1/2΄΄) , 15 μέτρων</t>
  </si>
  <si>
    <t xml:space="preserve">Αυλός παραγωγής αεραφρού </t>
  </si>
  <si>
    <t>Σωλήνας  αναρρόφησης (μυζητικός) 110mm ( 4΄΄) μήκους 8 μέτρα πλήρης</t>
  </si>
  <si>
    <t xml:space="preserve">Επινώτιος πυροσβεστήρας </t>
  </si>
  <si>
    <t xml:space="preserve">Φορητός πυροσβεστήρας ξηράς κόνεως 3 κιλών  </t>
  </si>
  <si>
    <t>Συστολή με ταχυσυνδέσμους STORZ από 25mm  ( 1΄΄) σε 45mm (1 3/4΄΄)</t>
  </si>
  <si>
    <t>Συστολή με ταχυσυνδέσμους STORZ από 45mm (1 3/4΄΄) σε 65mm ( 2 1/2΄΄)</t>
  </si>
  <si>
    <t>Συστολή με ταχυσυνδέσμους STORZ από 65mm (2 1/2΄΄) σε 25mm  ( 1΄΄)</t>
  </si>
  <si>
    <t xml:space="preserve">Κόφτης μετάλλων </t>
  </si>
  <si>
    <t xml:space="preserve">                                                                           </t>
  </si>
  <si>
    <t>ΟΜΑΔΑ 1 - CPV : 44511000-5</t>
  </si>
  <si>
    <t>EIΔΟΣ</t>
  </si>
  <si>
    <t>Δίσκος τροχού  κοπής ανοξείδωτων Inox  Φ115 x 1.0 x 22.2mm</t>
  </si>
  <si>
    <t xml:space="preserve">Τσιμπίδα υδραυλικού με γωνία σιαγώνων 45˚ και άνοιγμα τουλάχιστον 3˝ </t>
  </si>
  <si>
    <t>Δίσκος τροχού κοπής Φ115 ΙΝΟΧ</t>
  </si>
  <si>
    <t>Τρυπάνι σιδήρου 10mm</t>
  </si>
  <si>
    <t>ΟΜΑΔΑ 2 - CPV : 35111000-5</t>
  </si>
  <si>
    <t xml:space="preserve">Φορητός αναμικτήρας αφρού - Αφρογεννήτρια με ενσωματωμένο μίκτη </t>
  </si>
  <si>
    <t xml:space="preserve">Σωλήνας  αναρρόφησης (μυζητικός) 110mm ( 4΄΄) μήκους 8 μέτρα με ταχυσύνδεσμο STORZ  και ράντιστρο στην άκρη δηλαδή ποτήρι - φίλτρο προστασίας  - ανεπίστροφο σωλήνα πλήρης, κατάλληλο για χρήση σε Πυροσβεστικό όχημα </t>
  </si>
  <si>
    <t xml:space="preserve">Πυροσβεστήρας Επινώτιος τύπου 20-25Lt Nερού, Kατασκευασμένος από Υλικό Υψηλής Πυραντίστασης Ενδ. τύπου ΜΟΒΙΑΚ πλήρης </t>
  </si>
  <si>
    <t>Φορητός Πυροσβεστήρας 3Kg Ξηράς Σκόνης ABC 85% με Δοχείο Μονόραφο και Κλείστρο Μεσαίο με Βαλβίδα Ασφαλείας Μανομέτρου.</t>
  </si>
  <si>
    <t xml:space="preserve">Ανακλαστική αυτοκόλλητη ταινία σήμανσης ριγοτή ασπρη κόκκινη πλάτους τουλάχιστον 50 χιλιοστων. Θα πρέπει να έχει μεγάλη ικανότητα πρόσφυσης σε μεταλλική εξωτερική επιφάνεια.   </t>
  </si>
  <si>
    <t>Φορητός αναμικτήρας αφρού - Αφρογεννήτρια με ενσωματωμένο μίκτη,  αλουμινίου , χαμηλής διόγκωσης 200Lt/min με το λάστιχο αναρρόφησης αφρού πλήρης , πιέση λειτουργίας 16bar, είσοδος 2΄΄ BSP. Ενδ. τύπου ΜΟΒΙΑΚ ΚΧ07-103Α-00 κατάλληλο για την Πυροσβεστική</t>
  </si>
  <si>
    <t>ΕΙΔΟΣ</t>
  </si>
  <si>
    <t>Φ.Π.Α.:</t>
  </si>
  <si>
    <t>Ταχυσύνδεσμος  για λάστιχο 1/2΄΄</t>
  </si>
  <si>
    <t>Ταχυσύνδεσμος  για λάστιχο 2 1/2΄΄</t>
  </si>
  <si>
    <t>Συστολή  από  2 1/2΄΄ σε 2΄΄</t>
  </si>
  <si>
    <t xml:space="preserve">Συστολή από 2΄΄ σε 2 1/2΄΄ με σπείρωμα </t>
  </si>
  <si>
    <t>Τσιμπίδα υδραυλικού (γκαζοτανάλια) ενδ. τύπου knipex cobra No 87 03 250</t>
  </si>
  <si>
    <t xml:space="preserve">Επαγγελματική σκάλα αλουμινίου τριών (3) τεμαχίων (3x7) σκαλοπάτια με τραβέρσα). Μέγιστο ύψος τεμαχίου 2,10 μέτρα.  </t>
  </si>
  <si>
    <t xml:space="preserve">Λάστιχο μαύρο  3/4΄΄ υψηλής πίεσης </t>
  </si>
  <si>
    <t>Λάστιχο  3/4΄΄ υψηλής πίεσης τουλάχιστον 20 bar</t>
  </si>
  <si>
    <t>Ταχυσύνδεσμος  για λάστιχο 3/4΄΄</t>
  </si>
  <si>
    <t>Συνολικός Ενδεικτικός Προϋπολογισμός ανά Κ.Α.  :</t>
  </si>
  <si>
    <t>Φ.Π.Α. 24 %</t>
  </si>
  <si>
    <t>Συνολικός Ενδεικτικός Προϋπολογισμός ανά Κ.Α.  Φ.Π.Α. 24 % :</t>
  </si>
  <si>
    <t xml:space="preserve">Φ.Π.Α. 24 % </t>
  </si>
  <si>
    <t>Μέγγενη Πάγκου περιστρεφόμενη 100mm</t>
  </si>
  <si>
    <t>κουτ.</t>
  </si>
  <si>
    <t>Στριφώνια 6*50 mm</t>
  </si>
  <si>
    <t>Τρυπάνι σιδήρου 8mm</t>
  </si>
  <si>
    <t>Τρυπάνι μπετού 8mm</t>
  </si>
  <si>
    <t>Τρυπάνι μπετού 10mm</t>
  </si>
  <si>
    <t>Τρυπάνι 8mm Για Μπετόν.Το συνολικό μήκος έως 250mm. Ωφέλιμο μήκος στα 120 - 150 χιλιοστά.</t>
  </si>
  <si>
    <t>Τρυπάνι 10mm Για Μπετόν.Το συνολικό μήκος έως 250mm. Ωφέλιμο μήκος στα 120 - 150 χιλιοστά.</t>
  </si>
  <si>
    <t xml:space="preserve">Τανάλια οικοδόμου </t>
  </si>
  <si>
    <t xml:space="preserve">Τανάλια οικοδόμου μαύρη φωσφατωμένη, με κεφαλή στιλβωμένη, λαβές επικαλυμμένες με συνθετικό υλικό. Δυνατότητα κοπής σύρματος μεσαίας σκληρότητας διατομής 3,3 mm. Δυνατότητα κοπής σύρματος υψηλής σκληρότητας διατομής 1,8 mm. Πλάτος κεφαλής 25mm. Μέγιστο άνοιγμα ακμής κοπής 23mm. Βάρος 350gr. </t>
  </si>
  <si>
    <t xml:space="preserve">κόφτης σύρματος </t>
  </si>
  <si>
    <t>Τσιμπίδα</t>
  </si>
  <si>
    <t>Σπάστης πλακιδίων</t>
  </si>
  <si>
    <t>Κόφτης συρματόσχοινου</t>
  </si>
  <si>
    <t>Θήκη εργαλείων</t>
  </si>
  <si>
    <t>Πένσα μηχανικού</t>
  </si>
  <si>
    <t xml:space="preserve">Πένσα μαύρη φωσφατωμένη, Κεφαλή στιλβωμένη, Λαβές επικαλυμμένες με συνθετικό υλικό. Μήκος 180mm. Μάζα 216gr. Με δυνατότητα κοπής καλωδίου μεσαίας σκληρότητας 3,4mm. Με δυνατότητα κοπής καλωδίου υψηλής σκληρότητας 2,2mm.  </t>
  </si>
  <si>
    <t xml:space="preserve">καμπινέτο αποθήκευης εργαλείων </t>
  </si>
  <si>
    <t>Δίσκος τροχού κοπής μετάλλων 230mm</t>
  </si>
  <si>
    <t>Δίσκος τροχού κοπής μετάλλων διαστάσεων 230mm x 2mm x 22,23mm.  80m/sec. 6600 rpm</t>
  </si>
  <si>
    <t>Δίσκος τροχού λείανσης  Φ115 ΙΝΟΧ</t>
  </si>
  <si>
    <t>Τεχνική Υπηρεσία Κ.Α. 30.6699.0009</t>
  </si>
  <si>
    <t>Βίσματα 10mm</t>
  </si>
  <si>
    <t>Δίσκος για πλάγιο τροχό για λείανση μετάλλων διαμέτρου 115mm.</t>
  </si>
  <si>
    <t>Πυροσβεστικός εξοπλισμός</t>
  </si>
  <si>
    <t>Υπηρεσία Πρασίνου Κ.Α.  35.6699.0001</t>
  </si>
  <si>
    <t>Σύνολο</t>
  </si>
  <si>
    <t>Τμήμα  1 - CPV : 44511000-5</t>
  </si>
  <si>
    <t>Τμήμα 2- CPV : 35111000-5</t>
  </si>
  <si>
    <t>Υπηρεσία Καθαριότητας K.A. 20.6699.0001</t>
  </si>
  <si>
    <t>Σετ 4 τεμαχίων ειδικών ασθητήρων τύπου clampmeter για μέτρηση ρευμάτων έως 6000Α. Ελάχιστη διάμετρος καλωδίου αμπεροτσιμπίδας 254mm. Διάμετρος αγωγού μέτρησης 7,4mm. Εναρμόνιση με λειτουργία αναλυτή ηλεκτρικής ενέργειας HIOKI PQ3100.</t>
  </si>
  <si>
    <t>Σετ (4x) μικροαισθητήρων για μέτρηση ρεύματος από 600Α έως 6000Α</t>
  </si>
  <si>
    <t>Μέγεθος 03 06 180 εναρμονισμένη με προδιαγραφές  IEC 60900, VDE, και μόνωση 1000 Volt AC. Τσιμπίδα με ενσωματωμένο, μονωμένο κρίκο στερέωσης για την προσάρτηση ενός συστήματος προστασίας από πτώση. Επιφάνειες σύσφιξης για πλακέ και στρογγυλά αντικείμενα, κατάλληλες για τις περισσότερες εφαρμογές
 με κοπτικές ακμές για μαλακά και σκληρά σύρματα
 κοπτικές ακμές μεγάλου μήκους για την κοπή μεγάλων καλωδίων, κοπτικές ακμές συμπληρωματικά σκληρυμένες με ηψίσυχνα, σκληρότητα κοπτικών ακμών περίπου 60 HRC. DIN ISO 5746 DIN EN 60900 IEC 60900. Τιμή κοπής χάκλινων καλωδίων, πολύκλωνων Ø 12,0 mm. Τιμή κοπής χάκλινων καλωδίων, πολύκλωνωνΤιμή κοπής χάκλινων καλωδίων, πολύκλωνων, 16,0 mm², ελεγμένη κατά VDE.</t>
  </si>
  <si>
    <t>Τσιμπίδα υδραυλικού - Γκαζοτανάλια ενδεικτικού τύπου knipex cobra  No 87 03 250 με μόνωση και stop ασφαλείας. Ρύθμιση με το πάτημα του κουμπιού, απευθείας στο αντικείμενο. Bέλτιστη προσαρμογή σε αντικείμενα διαφόρων διαστάσεων,
Με κλείδωμα πάνω σε σωλήνες ή παξιμάδια: το αντικείμενο δεν πρέπει να γλιστρά. 
 Επιφάνειες συγκράτησης με οδόντωση θερμικά επεξεργασμένη, σκληρότητα περίπου 61 HRC, ασφαλής συγκράτηση και μεγάλη αντοχή στη φθορά, περαστή άρθρωση, υψηλή σταθερότητα χάρη στον διπλό οδηγό.
 Με ρύθμιση που κλειδώνει με την βοήθεια του κουμπιού στοπ κλεισίματος που πρέπει να προστατεύει τα δάκτυλα του χειριστή από τυχόν "μάγκωμα".</t>
  </si>
  <si>
    <t>Βαρέως τύπου λάμα με μεγάλο πλάτος, που να παραμένει αλύγιστη όταν προεκτείνεται έως 3m. Με βαφή Nylon Powder για μεγαλύτερη ανθεκτικότητα από τις κοινές λάμες. Με αντιολισθητικό λαστιχένιο περίβλημα για αντοχή στα χτυπήματα. Με ανοξείδωτο καπάκι στο πλάι για ακόμα μεγαλύτερη αντοχ. Σύμφωνο με το πρότυπο EEC Class II για την ακρίβειά του.
Μήκος λάμας: 5 m , Φάρδος λάμας: 33 mm</t>
  </si>
  <si>
    <t xml:space="preserve">Διαστάσεων 1000mm x 460mm x 1000mm. Πάχος ελάσματος 1mm. Με δύο μετάλλικά εσωτερικά ράφια. Μάζας 66 Kg. Με δύο συρτάρια μεταλλικά στο πάνω μέρος. Με κλειδαριές στα συρτάρια και στις πόρτες. Κατάλληλο για αποθήκευση εξαρτημάτων και εργαλείων. </t>
  </si>
  <si>
    <t>Κόφτης μπετόβεργας με κοίλες λαβές, 350mm (14"), 4mm. Σιαγόνες από σφυρηλατημένο ατσάλι χρωμίου - μολυβδενίου για αντοχή στη χρήση και στο χρόνο . Κοίλες, σωληνωτές λαβές για μικρότερο βάρος με εύκολη αλλαγή και ρύθμιση κοπής της κεφαλής. 
Αντιολισθητικές, εργονομικές λαβές. Διαστάσεις εργαλείου  τουλάχιστον 1000mm.</t>
  </si>
  <si>
    <t xml:space="preserve">Με άνοιγμα και από τις δυο πλευρές, από ανθεκτικό στη φθορά ύφασμα πολυεστέρα με φερμουάρ και κούμπωμα Velcro, με θηλιές εργαλείων στις εσωτερικές πλευρές, με λεκάνη πάτου από συνθετικό υλικό, με λαβή μεταφοράς από χάλυβα με αντιολισθητική λαβή.
Ιμάντας ώμου (μπορεί να χρησιμοποιηθεί επίσης και ως ζώνη εργαλείων) με μικρή θήκη για κινητό τηλέφωνο
20 kg μέγιστο βάρος. Μήκος 480mm, ύψος 380mm, Βάθος 300mm. Μάζα (άδεια) 2800gr. </t>
  </si>
  <si>
    <t xml:space="preserve">κόφτης για συρματόσχοινου ή χαλύβδινες ράβδους, χάλκινα και αλουμινένια καλώδια, με γωνιακό σχήμα κοπτικών ακμών επιτρέπει την κοπή χαλύβδινων ράβδων, με βιδωτή κεφαλή μαχαιριών, αντικαθιστούμενη. Μικτή μάζα 2359gr
Κεφαλή μαχαιριών από  ειδικό εργαλειοχάλυβα εξαιρετικής ποιότητας, σκληρυμένο σε λάδι. Σκέλη: αλουμίνιο, υψηλής αντοχής, με προδιαγραφές μόνωσης IEC 60900 DIN EN 60900. Δυνατότητα κοπής συρματόσχοινου 14mm. Δυνατότητα κοπής μετάλλου μασίφ σιδήρου 9mm. Μήκος 600mm. </t>
  </si>
  <si>
    <t xml:space="preserve">Σπάστης Λακιδίων με αντικαθιστούμενες σιαγόνες έδρασης από μαλακό, σταθερό συνθετικό υλικό. Ρυθμιζόμενο στο εκάστοτε πάχος του πλακιδίου με το πάτημα ενός κουμπιού. Υλικό από ηλεκτροχάλυβα χρωμίου-βαναδίου, σφυρηλατημένο, σκληρυμένο σε λάδι. Μάζα 560 gr. </t>
  </si>
  <si>
    <t xml:space="preserve"> Με φωσφατωμένη, Κεφαλή στιλβωμένη, Λαβές επικαλυμμένες με αντιολισθητικό συνθετικό υλικό. Μέγιστο άνοιγμα 50 mm. Θέσεις ρύθμισης 25. Μάζα 314 gr. </t>
  </si>
  <si>
    <t xml:space="preserve">Κόφτης  φωσφατωμένος, με λαβές επικαλυμμένες με συνθετικό υλικό. Με δυνατότητα κοπής μαλακού σύρματος 6mm, μεσαίας σκληρότητας σύρματος 5,2mm, σκληρού σύρματος 4mm. Μήκος 200mm. Μάζα 320 gr. </t>
  </si>
  <si>
    <t xml:space="preserve">Στριφώνια γαλβανιζέ 6,0 x 50,0. Σκληρότητα DIN 571 </t>
  </si>
  <si>
    <t>Βύσματα Ø10mm  για εφαρμογή σε τσιμέντο, πέτρα, τούβλο παρέχοντας ασφαλή αγκύρωση . Υψηλή αντίσταση στη διάβρωση, την υγρασία και είναι ιδιαίτερα ανθεκτικά στη γήρανση. Θερμοκρασία λειτουργίας: -15ο C έως +60ο C. Αυτόσβεση (UL 94): HB. Μήκος 35mm. Υλικό Πλαστικό. Συσκευασία 50 τεμ.</t>
  </si>
  <si>
    <t>Μέγγενη πάγκου περιστρεφόμενη 100 mm με 4 Στηρίγματα βιδωτά. Ανθεκτικής κατασκευής από χυτοσίδηρο. Με επιχρωμίωση για προστασία από διάβρωση. Διάσταση Σιαγώνων: 100 mm Τέσσερα Στηρίγματα βιδωτά. Δύναμη Σφιξίματος (ΚΝ): 600. Μάζα έως 3,5kg</t>
  </si>
  <si>
    <t>Συλλογή Γερμανικών κλειδιών από 6mm έως 22mm τουλάχιστον 8 τεμάχια.</t>
  </si>
  <si>
    <t xml:space="preserve">Συλλογή Γερμανοπολύγωνων κλειδιών 6mm έως 22mm τουλάχιστον 12 τεμάχια. </t>
  </si>
  <si>
    <t>Σχοινί δίχρωμο 4mm.</t>
  </si>
  <si>
    <t>Σχοινί δίχρωμο 8mm.</t>
  </si>
  <si>
    <t>Σχοινί 12mm.</t>
  </si>
  <si>
    <t>Καρότσι πεζού χειριστή με μια ρόδα.</t>
  </si>
  <si>
    <t>Ταινία σημάνσεως κόκκινη - άσπρη  (70χιλ. Χ 100χιλ.).</t>
  </si>
  <si>
    <t>Τσαλωκόφτης κυρτός.</t>
  </si>
  <si>
    <t>Κατσαβίδια με τετράγωνη μύτη sq2 ή  sq4.</t>
  </si>
  <si>
    <t xml:space="preserve">Κατσαβίδια σταυρωτά μεσαίου μεγέθους. </t>
  </si>
  <si>
    <t xml:space="preserve">Κατσαβίδια ίσια μεσαίου μεγέθους. </t>
  </si>
  <si>
    <t>Πένσα με πλαστική επένδυση χειρός.</t>
  </si>
  <si>
    <t>Kοφτάκι για σύρματα  με πλαστική προστατευτική επένδυση χειρός.</t>
  </si>
  <si>
    <t>Μύτες για εργαλειομηχανή ενδ. τύπου PH 1x25.</t>
  </si>
  <si>
    <t>Σετ καλεμιών ενδ. τύπου  SDS-max    σετ 3 Τεμαχίων.</t>
  </si>
  <si>
    <t>Σετ καλεμιών ενδ. τύπου SDS-plus    σετ  3 Τεμαχίων.</t>
  </si>
  <si>
    <t xml:space="preserve">Άλλεν μπίλιας, σετ, 2,3,4,5,6,8,10, mm.  </t>
  </si>
  <si>
    <t xml:space="preserve">Κλαδευτήρια κήπων (βαρέως τύπου) επαγγελματικό (μοντέλο- εταιρία κατασκευής) (ενδεικτικού τύπου felko) χειρολαβή αλουμινίου με λαστιχένιο κάλυμμα Λεπίδες ατσάλινες χρωμιομένες. Σταμπωτή σφραγίδα της επωνυμίας κατασκευής του επάνω στο εργαλείο. </t>
  </si>
  <si>
    <t xml:space="preserve">Δρεπάνι κατάλληλο για την κοπή θάμνων , από σφυρίλατο χάλυβα , δίκοπο με βάρος τουλάχιστον 900 γραμμάρια  (χωρίς το στυλιάρι ) . Παραδίδεται  πλήρες με το αντίστοιχο ξύλινο στυλάρι.  </t>
  </si>
  <si>
    <t xml:space="preserve">Πριόνι μαραγκων με λαμα ενδ.  τυπου japan steel . Φαρδιά ευλύγιστη λάμα ιδανική για ευθείες κοπές ακριβείας μηκος λαμας 265 χιλ. εκταμη δοντιου 0,85 χιλ.  Θα συνοδεύεται από πιστοποιητικά των τεχνικών του προδιαγραφών. </t>
  </si>
  <si>
    <t xml:space="preserve">Βεντάλια για φύλλα, ρυθμιζόμενη (ενισχυμένη με 2 δίχαλα με παξιμάδι), δόντι στρόγγυλο ανοξείδωτο είτε πεπλατυσμένο γαλβανιζέ και ξύλινο στυλιάρι. </t>
  </si>
  <si>
    <t>Πηρούνα σκαπτική - πατητή  με 4 δόντια και ξύλινο στυλιάρι περίπου 95 εκατοστών.</t>
  </si>
  <si>
    <t xml:space="preserve">Τσεκουρια 4 κιλών με μακρύ στυλιάρι πλήρες. </t>
  </si>
  <si>
    <t xml:space="preserve">Τσεκουρια 2 κιλών με μακρύ στυλιάρι πλήρες. </t>
  </si>
  <si>
    <t>Σκούπα γκαζόν-φύλλων (βεντάλια) μεταλλική.</t>
  </si>
  <si>
    <t xml:space="preserve">Αναμοχλευτής για πολυεργαλείο χειρός  </t>
  </si>
  <si>
    <t xml:space="preserve">Εκριζωτής - Σκαλιστήρι για πολυεργαλείο χειρός  </t>
  </si>
  <si>
    <t xml:space="preserve">Τσουγκράνα τοξωτή για πολυεργαλείο χειρός  </t>
  </si>
  <si>
    <t xml:space="preserve">Τσουγκρανόσκουπα μεταλλική ρυθμιζόμενη για πολυεργαλείο χειρός  </t>
  </si>
  <si>
    <t xml:space="preserve">Σκούπα για πολυεργαλείο χειρός  </t>
  </si>
  <si>
    <t xml:space="preserve">Φρεζάκι για πολυεργαλείο χειρός  </t>
  </si>
  <si>
    <t>Καθαριστήρας αρμών για πολυεργαλείο χειρός</t>
  </si>
  <si>
    <t xml:space="preserve">Καρούλι – ανέμη λάστιχου με αυτόματο μηχανισμό τυλίγματος  </t>
  </si>
  <si>
    <t>Μεταλλικό καρούλι – ανέμη λάστιχου αναρτώμενη</t>
  </si>
  <si>
    <r>
      <t xml:space="preserve">Κατάλληλο για απομάκρυνση των ζιζανίων και  βρύων από τους αρμούς. Εξοπλισμένο με τρία διαφορετικά εξαρτήματα και συγκεκριμένα: α. λεπτή  λεπίδα από ανοξείδωτο ατσάλι για εργασία σε στενές ρωγμές - αρμούς  β.τριγωνικό τόξο από ανοξείδωτο ατσάλι για εργασία σε ευρύτερες ρωγμές - αρμούς και γ.  μεταλλική βούρτσα για την αφαίρεση βρύων και υπολειμμάτων χώματος. </t>
    </r>
    <r>
      <rPr>
        <b/>
        <sz val="11"/>
        <color indexed="63"/>
        <rFont val="Bookman Old Style"/>
        <family val="1"/>
      </rPr>
      <t>Συνδυαζόμενο απόλυτα με το κοντάρι  με α/α 98</t>
    </r>
    <r>
      <rPr>
        <b/>
        <sz val="11"/>
        <color indexed="63"/>
        <rFont val="Bookman Old Style"/>
        <family val="1"/>
      </rPr>
      <t>.</t>
    </r>
  </si>
  <si>
    <r>
      <t xml:space="preserve">Πλάτος εργασίας 14 cm. με τέσσερις μεταλλικούς οδοντωτούς ¨τροχούς¨ σε σχήμα αστεριού. Ιδανικό για  προετοιμασία  σποράς και το αφράτεμα του χώματος σε παρτέρια. </t>
    </r>
    <r>
      <rPr>
        <b/>
        <sz val="11"/>
        <color indexed="63"/>
        <rFont val="Bookman Old Style"/>
        <family val="1"/>
      </rPr>
      <t>Συνδυαζόμενο απόλυτα με το κοντάρι  με α/α 98</t>
    </r>
    <r>
      <rPr>
        <b/>
        <sz val="11"/>
        <color indexed="63"/>
        <rFont val="Bookman Old Style"/>
        <family val="1"/>
      </rPr>
      <t>.</t>
    </r>
  </si>
  <si>
    <r>
      <t xml:space="preserve">Πλάτος εργασίας 45 cm. Με συνδυασμό σκληρών και μαλακών τριχών υψηλής ποιότητας από πολυπροπυλένιο.  </t>
    </r>
    <r>
      <rPr>
        <b/>
        <sz val="11"/>
        <color indexed="63"/>
        <rFont val="Bookman Old Style"/>
        <family val="1"/>
      </rPr>
      <t>Συνδυαζόμενο απόλυτα με το κοντάρι  με α/α 98</t>
    </r>
    <r>
      <rPr>
        <b/>
        <sz val="11"/>
        <color indexed="63"/>
        <rFont val="Bookman Old Style"/>
        <family val="1"/>
      </rPr>
      <t>.</t>
    </r>
  </si>
  <si>
    <t>Φτυάρι χιονιού για πολυεργαλείο χειρός</t>
  </si>
  <si>
    <t xml:space="preserve">Χειροκίνητος Συλλέκτης φύλλων </t>
  </si>
  <si>
    <t>Κατάλληλος για εύκολο – γρήγορο κι αθόρυβο  μάζεμα πεσμένων φύλλων σε μεγάλες εκτάσεις. Χωρίς κινητήρα. Με σύστημα ¨βούρτσας¨ για αποτελεσματική συλλογή ακόμη και υπολειμμάτων γρασιδιού και λοιπών τεμαχισμένων υλικών. Με δυνατότητα ρύθμισης σε ύψος του χώρου αλλά και του χειριστή. Με  εργονομικά σχεδιασμένη λαβή</t>
  </si>
  <si>
    <t>Κυρτό πριόνι για τηλεσκοπικό κοντάρι χειρός</t>
  </si>
  <si>
    <r>
      <t xml:space="preserve">Μήκος λεπίδας 315 mm . Με δόντια διπλής επεξεργασίας. Με  γάντζο στην άκρη της λεπίδας για  αφαίρεση των κομμένων κλαδιών .  </t>
    </r>
    <r>
      <rPr>
        <b/>
        <sz val="11"/>
        <color indexed="63"/>
        <rFont val="Bookman Old Style"/>
        <family val="1"/>
      </rPr>
      <t>Συνδυαζόμενο απόλυτα με το τηλεσκοπικό κοντάρι  με α/α 96.</t>
    </r>
  </si>
  <si>
    <r>
      <t>Τρυπάνι σιδήρου 3,5mm από υλικό HSS-Co . Για</t>
    </r>
    <r>
      <rPr>
        <sz val="11"/>
        <color indexed="63"/>
        <rFont val="Arial"/>
        <family val="2"/>
      </rPr>
      <t>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t>
    </r>
  </si>
  <si>
    <r>
      <t>Τρυπάνι σιδήρου 4mm από υλικό HSS-Co . Για</t>
    </r>
    <r>
      <rPr>
        <sz val="11"/>
        <color indexed="63"/>
        <rFont val="Arial"/>
        <family val="2"/>
      </rPr>
      <t>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t>
    </r>
  </si>
  <si>
    <r>
      <t>Τρυπάνι σιδήρου 6mm  από υλικό HSS-Co.  Για</t>
    </r>
    <r>
      <rPr>
        <sz val="11"/>
        <color indexed="63"/>
        <rFont val="Arial"/>
        <family val="2"/>
      </rPr>
      <t xml:space="preserve">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 </t>
    </r>
  </si>
  <si>
    <r>
      <t>Τρυπάνι σιδήρου 7,5mm από υλικό HSS-Co. Για</t>
    </r>
    <r>
      <rPr>
        <sz val="11"/>
        <color indexed="63"/>
        <rFont val="Arial"/>
        <family val="2"/>
      </rPr>
      <t>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t>
    </r>
  </si>
  <si>
    <r>
      <t>Τρυπάνι σιδήρου 10mm από υλικό HSS-Co. Για</t>
    </r>
    <r>
      <rPr>
        <sz val="11"/>
        <color indexed="63"/>
        <rFont val="Arial"/>
        <family val="2"/>
      </rPr>
      <t>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t>
    </r>
  </si>
  <si>
    <r>
      <t>Τρυπάνι σιδήρου 12mm από υλικό HSS-Co. Για</t>
    </r>
    <r>
      <rPr>
        <sz val="11"/>
        <color indexed="63"/>
        <rFont val="Arial"/>
        <family val="2"/>
      </rPr>
      <t> χαλυβοκράματα και ανθρακοχάλυβα με μια αντοχή εφελκυσμού μέχρι και 1000 N/mm², ανοξείδωτο χάλυβα V2A/V4A, φαιό χυτοσίδηρο, χυτοχάλυβα, χάλυβες ανθεκτικούς σε οξέα και σε υψηλές θερμοκρασίες.</t>
    </r>
  </si>
  <si>
    <r>
      <t>Πλάτος εργασίας 40 cm με ελαφριά και ανθεκτική πλαστική λεπίδα στο άκρο ανθεκτική στο αλάτι και στο κρύο στους -40 βαθμούς. Κατάλληλο και για εργασίες με σκληρά υλικά (πχ πέτρες).</t>
    </r>
    <r>
      <rPr>
        <b/>
        <sz val="11"/>
        <color indexed="63"/>
        <rFont val="Arial"/>
        <family val="2"/>
      </rPr>
      <t xml:space="preserve"> Συνδυαζόμενο απόλυτα με το κοντάρι  με α/α 98.</t>
    </r>
  </si>
  <si>
    <r>
      <t xml:space="preserve">Με τρία λογχοειδή, πρεσαριστά δόντια. Κατάλληλος για το αφράτεμα χώματος ελαφριάς έως μεσαίας πυκνότητας. Πλάτος εργασίας 10 cm .  </t>
    </r>
    <r>
      <rPr>
        <b/>
        <sz val="11"/>
        <color indexed="63"/>
        <rFont val="Arial"/>
        <family val="2"/>
      </rPr>
      <t>Συνδυαζόμενο απόλυτα με το κοντάρι  με α/α 98.</t>
    </r>
  </si>
  <si>
    <r>
      <t xml:space="preserve">Συνδυασμός καλλιεργητή (για το βοτάνισμα και αερισμό του εδάφους) και  τσουγκράνας (για απομάκρυνση των ζιζανίων).  Πλάτος εργασίας 10 εκ.  </t>
    </r>
    <r>
      <rPr>
        <b/>
        <sz val="11"/>
        <color indexed="63"/>
        <rFont val="Arial"/>
        <family val="2"/>
      </rPr>
      <t>Συνδυαζόμενο απόλυτα με το κοντάρι  με α/α 98.</t>
    </r>
  </si>
  <si>
    <r>
      <t xml:space="preserve">Με πλάτος εργασίας 36 cm με 14 δόντια.  </t>
    </r>
    <r>
      <rPr>
        <b/>
        <sz val="11"/>
        <color indexed="63"/>
        <rFont val="Arial"/>
        <family val="2"/>
      </rPr>
      <t>Συνδυαζόμενο απόλυτα με το κοντάρι  με α/α 98.</t>
    </r>
  </si>
  <si>
    <r>
      <t xml:space="preserve">Πλάτος εργασίας από 30 έως 50 cm.  </t>
    </r>
    <r>
      <rPr>
        <b/>
        <sz val="11"/>
        <color indexed="63"/>
        <rFont val="Arial"/>
        <family val="2"/>
      </rPr>
      <t>Συνδυαζόμενο απόλυτα με το κοντάρι  με α/α 98.</t>
    </r>
  </si>
  <si>
    <r>
      <t xml:space="preserve">Πυροσβεστική σωλήνα  διατομής 1 </t>
    </r>
    <r>
      <rPr>
        <vertAlign val="superscript"/>
        <sz val="11"/>
        <color indexed="8"/>
        <rFont val="Arial"/>
        <family val="2"/>
      </rPr>
      <t>3/4΄΄</t>
    </r>
    <r>
      <rPr>
        <sz val="11"/>
        <color indexed="8"/>
        <rFont val="Arial"/>
        <family val="2"/>
      </rPr>
      <t xml:space="preserve">,  μήκους 15 μέτρων, αντοχής τουλάχιστον 16 bar , χρώματος κόκκινου με τους αντίστοιχους ταχυσυνδέσμους τύπου  STORZ έτοιμους τοποθετημένους και στα 2 άκρα της σωλήνας με τις προδιαγραφές της Πυροσβεστικής Υπηρεσίας. Πιστοποιημένο κατά DIN 14540 </t>
    </r>
  </si>
  <si>
    <r>
      <t xml:space="preserve">Πυροσβεστική σωλήνα  διατομής 2 </t>
    </r>
    <r>
      <rPr>
        <vertAlign val="superscript"/>
        <sz val="11"/>
        <color indexed="8"/>
        <rFont val="Arial"/>
        <family val="2"/>
      </rPr>
      <t>1/2΄΄</t>
    </r>
    <r>
      <rPr>
        <sz val="11"/>
        <color indexed="8"/>
        <rFont val="Arial"/>
        <family val="2"/>
      </rPr>
      <t xml:space="preserve">,  μήκους 15 μέτρων, αντοχής τουλάχιστον 16 bar , χρώματος κόκκινου με τους αντίστοιχους ταχυσυνδέσμους τύπου  STORZ έτοιμους τοποθετημένους και στα 2 άκρα της σωλήνας με τις προδιαγραφές της Πυροσβεστικής Υπηρεσίας . Πιστοποιημένο κατά DIN 14540 </t>
    </r>
  </si>
  <si>
    <t>Τηλεσκοπικό κοντάρι χειρός  μήκους  210-390 εκ.</t>
  </si>
  <si>
    <t xml:space="preserve">Κοντάρι Πολυεργαλείου χειρός  </t>
  </si>
  <si>
    <r>
      <t xml:space="preserve">Για εργασία σε ύψος έως και 6 μέτρα. Επέκταση ανά (με κουμπί ώθησης) ανά 26 cm . Συνολικό μήκος από 210 cm έως 390 cm.  Λαβή από αλουμίνιο. Με ροδέλα σύσφιξης και βίδα στερέωσης για την ασφάλιση του εκάστοτε εργαλείου. στην άκρη και σύστημα ταχυσύνδεσης  με πλαστική επικάλυψη στο άκρο της. </t>
    </r>
    <r>
      <rPr>
        <b/>
        <sz val="11"/>
        <color indexed="63"/>
        <rFont val="Bookman Old Style"/>
        <family val="1"/>
      </rPr>
      <t>Συνδυαζόμενο απόλυτα με το εξάρτημα με α/α 97.</t>
    </r>
  </si>
  <si>
    <r>
      <t xml:space="preserve">Κοντάρι αντιολισθητικό με μήκος 130 εκ από ανθεκτικό ξύλο φλαμουριάς με  αλουμινένιο σωλήνα στην άκρη και σύστημα ταχυσύνδεσης  με βίδα στερέωσης για την ασφάλιση του εκάστοτε εργαλείου στην άκρη του. Συνδυαζόμενο απόλυτα με το εξάρτημα με α/α 97.πλαστική επικάλυψη στο άκρο της. </t>
    </r>
    <r>
      <rPr>
        <b/>
        <sz val="11"/>
        <color indexed="63"/>
        <rFont val="Bookman Old Style"/>
        <family val="1"/>
      </rPr>
      <t>Συνδυαζόμενο απόλυτα με τα εξαρτήματα με α/α 99 έως 104.</t>
    </r>
  </si>
  <si>
    <t>Σύνολο Τμήματος 1 :</t>
  </si>
  <si>
    <t>Σύνολο Τμήματος 1 με Φ.Π.Α. :</t>
  </si>
  <si>
    <t>Τμήμα 2 - CPV : 35111000-5</t>
  </si>
  <si>
    <t>ΣύνολοΤμήματος 2 :</t>
  </si>
  <si>
    <t>Σύνολο Τμήματος 2 με Φ.Π.Α. :</t>
  </si>
  <si>
    <t>Καβάλα, ………………./2024</t>
  </si>
  <si>
    <t>Συκούδης Τιμολέων                       Τσαγκαλίδης Ηλίας                                     Τσαγκαλίδης Ηλίας</t>
  </si>
  <si>
    <t xml:space="preserve">Μηχ/γος Μηχ/κος Τ.Ε.       Μηχ/κός Παραγωγής &amp; Διοίκησης                       Μηχ/κός Παραγωγής &amp; Διοίκησης </t>
  </si>
  <si>
    <t xml:space="preserve">                                                   Τμήματος Σ.Ο.Κ.&amp; Κ.Χ.</t>
  </si>
  <si>
    <t>Ο Συντάξας                                       Ο Προϊστάμενος                                        Ο Δ/ντης Τ.Υ.</t>
  </si>
  <si>
    <t xml:space="preserve"> ΕΞΑΡΤΗΜΑΤΩΝ ΚΑΙ ΣΥΝΑΦΩΝ ΕΙΔΩΝ 2024</t>
  </si>
  <si>
    <t>ΤΜΗΜΑ ΣΥΝΤΗΡΗΣΗΣ ΟΔΩΝ ΚΤΙΡΙΩΝ &amp; ΚΟΙΝΟΧΡΗΣΤΩΝ ΧΩΡΩΝ</t>
  </si>
  <si>
    <t>Ενδεικτ. Προϋπ.: 28.897,85 € με Φ.Π.Α. 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</si>
</sst>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Ναι&quot;;&quot;Ναι&quot;;&quot;Όχι&quot;"/>
    <numFmt numFmtId="169" formatCode="&quot;Αληθές&quot;;&quot;Αληθές&quot;;&quot;Ψευδές&quot;"/>
    <numFmt numFmtId="170" formatCode="&quot;Ενεργό&quot;;&quot;Ενεργό&quot;;&quot;Ανενεργό&quot;"/>
    <numFmt numFmtId="171" formatCode="[$€-2]\ #,##0.00_);[Red]\([$€-2]\ #,##0.00\)"/>
    <numFmt numFmtId="172" formatCode="#,##0.0\ _€"/>
    <numFmt numFmtId="173" formatCode="#,##0\ _€"/>
    <numFmt numFmtId="174" formatCode="0.0"/>
  </numFmts>
  <fonts count="96">
    <font>
      <sz val="10"/>
      <name val="Arial"/>
      <family val="0"/>
    </font>
    <font>
      <sz val="8"/>
      <name val="Arial"/>
      <family val="2"/>
    </font>
    <font>
      <sz val="9"/>
      <name val="Arial"/>
      <family val="2"/>
    </font>
    <font>
      <b/>
      <sz val="10"/>
      <color indexed="36"/>
      <name val="Arial"/>
      <family val="2"/>
    </font>
    <font>
      <b/>
      <sz val="10"/>
      <name val="Arial"/>
      <family val="2"/>
    </font>
    <font>
      <b/>
      <sz val="8"/>
      <name val="Arial"/>
      <family val="2"/>
    </font>
    <font>
      <sz val="11"/>
      <name val="Arial"/>
      <family val="2"/>
    </font>
    <font>
      <b/>
      <sz val="11"/>
      <color indexed="63"/>
      <name val="Bookman Old Style"/>
      <family val="1"/>
    </font>
    <font>
      <sz val="11"/>
      <color indexed="63"/>
      <name val="Arial"/>
      <family val="2"/>
    </font>
    <font>
      <b/>
      <sz val="11"/>
      <color indexed="63"/>
      <name val="Arial"/>
      <family val="2"/>
    </font>
    <font>
      <vertAlign val="superscript"/>
      <sz val="11"/>
      <color indexed="8"/>
      <name val="Arial"/>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sz val="10"/>
      <color indexed="8"/>
      <name val="Calibri"/>
      <family val="2"/>
    </font>
    <font>
      <sz val="10"/>
      <color indexed="8"/>
      <name val="Sylfaen"/>
      <family val="1"/>
    </font>
    <font>
      <b/>
      <sz val="10"/>
      <color indexed="9"/>
      <name val="Cambria"/>
      <family val="1"/>
    </font>
    <font>
      <b/>
      <sz val="8"/>
      <color indexed="8"/>
      <name val="Calibri"/>
      <family val="2"/>
    </font>
    <font>
      <sz val="9"/>
      <color indexed="8"/>
      <name val="Calibri"/>
      <family val="2"/>
    </font>
    <font>
      <sz val="11"/>
      <color indexed="8"/>
      <name val="Times New Roman"/>
      <family val="1"/>
    </font>
    <font>
      <sz val="10"/>
      <color indexed="8"/>
      <name val="Arial"/>
      <family val="2"/>
    </font>
    <font>
      <b/>
      <sz val="10"/>
      <color indexed="8"/>
      <name val="Calibri"/>
      <family val="2"/>
    </font>
    <font>
      <b/>
      <sz val="10.5"/>
      <color indexed="8"/>
      <name val="Calibri"/>
      <family val="2"/>
    </font>
    <font>
      <sz val="10"/>
      <name val="Calibri"/>
      <family val="2"/>
    </font>
    <font>
      <sz val="11"/>
      <color indexed="63"/>
      <name val="Bookman Old Style"/>
      <family val="1"/>
    </font>
    <font>
      <b/>
      <sz val="10"/>
      <color indexed="8"/>
      <name val="Arial"/>
      <family val="2"/>
    </font>
    <font>
      <b/>
      <sz val="8"/>
      <color indexed="8"/>
      <name val="Sylfaen"/>
      <family val="1"/>
    </font>
    <font>
      <sz val="11"/>
      <name val="Calibri"/>
      <family val="2"/>
    </font>
    <font>
      <b/>
      <sz val="12"/>
      <color indexed="8"/>
      <name val="Calibri"/>
      <family val="2"/>
    </font>
    <font>
      <b/>
      <sz val="14"/>
      <color indexed="8"/>
      <name val="Calibri"/>
      <family val="2"/>
    </font>
    <font>
      <b/>
      <sz val="12"/>
      <color indexed="8"/>
      <name val="Arial"/>
      <family val="2"/>
    </font>
    <font>
      <b/>
      <sz val="12"/>
      <color indexed="9"/>
      <name val="Arial"/>
      <family val="2"/>
    </font>
    <font>
      <b/>
      <sz val="10"/>
      <color indexed="8"/>
      <name val="Sylfaen"/>
      <family val="1"/>
    </font>
    <font>
      <b/>
      <sz val="12"/>
      <color indexed="9"/>
      <name val="Sylfaen"/>
      <family val="1"/>
    </font>
    <font>
      <sz val="12"/>
      <color indexed="9"/>
      <name val="Calibri"/>
      <family val="2"/>
    </font>
    <font>
      <b/>
      <sz val="10.5"/>
      <color indexed="9"/>
      <name val="Cambria"/>
      <family val="1"/>
    </font>
    <font>
      <b/>
      <sz val="12"/>
      <color indexed="8"/>
      <name val="Sylfaen"/>
      <family val="1"/>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
      <sz val="10"/>
      <color theme="1"/>
      <name val="Calibri"/>
      <family val="2"/>
    </font>
    <font>
      <sz val="10"/>
      <color theme="1"/>
      <name val="Sylfaen"/>
      <family val="1"/>
    </font>
    <font>
      <b/>
      <sz val="10"/>
      <color theme="0"/>
      <name val="Cambria"/>
      <family val="1"/>
    </font>
    <font>
      <b/>
      <sz val="8"/>
      <color theme="1"/>
      <name val="Calibri"/>
      <family val="2"/>
    </font>
    <font>
      <sz val="9"/>
      <color theme="1"/>
      <name val="Calibri"/>
      <family val="2"/>
    </font>
    <font>
      <sz val="11"/>
      <color theme="1"/>
      <name val="Times New Roman"/>
      <family val="1"/>
    </font>
    <font>
      <sz val="10"/>
      <color theme="1"/>
      <name val="Arial"/>
      <family val="2"/>
    </font>
    <font>
      <b/>
      <sz val="10"/>
      <color theme="1"/>
      <name val="Calibri"/>
      <family val="2"/>
    </font>
    <font>
      <b/>
      <sz val="10.5"/>
      <color theme="1"/>
      <name val="Calibri"/>
      <family val="2"/>
    </font>
    <font>
      <sz val="11"/>
      <color rgb="FF333333"/>
      <name val="Bookman Old Style"/>
      <family val="1"/>
    </font>
    <font>
      <b/>
      <sz val="10"/>
      <color theme="1"/>
      <name val="Arial"/>
      <family val="2"/>
    </font>
    <font>
      <sz val="11"/>
      <color theme="1"/>
      <name val="Arial"/>
      <family val="2"/>
    </font>
    <font>
      <sz val="11"/>
      <color rgb="FF333333"/>
      <name val="Arial"/>
      <family val="2"/>
    </font>
    <font>
      <b/>
      <sz val="8"/>
      <color theme="1"/>
      <name val="Sylfaen"/>
      <family val="1"/>
    </font>
    <font>
      <b/>
      <sz val="12"/>
      <color theme="1"/>
      <name val="Calibri"/>
      <family val="2"/>
    </font>
    <font>
      <b/>
      <sz val="14"/>
      <color theme="1"/>
      <name val="Calibri"/>
      <family val="2"/>
    </font>
    <font>
      <b/>
      <sz val="12"/>
      <color theme="0"/>
      <name val="Arial"/>
      <family val="2"/>
    </font>
    <font>
      <b/>
      <sz val="12"/>
      <color theme="1"/>
      <name val="Arial"/>
      <family val="2"/>
    </font>
    <font>
      <b/>
      <sz val="12"/>
      <color theme="0"/>
      <name val="Sylfaen"/>
      <family val="1"/>
    </font>
    <font>
      <sz val="12"/>
      <color theme="0"/>
      <name val="Calibri"/>
      <family val="2"/>
    </font>
    <font>
      <b/>
      <sz val="10.5"/>
      <color theme="0"/>
      <name val="Cambria"/>
      <family val="1"/>
    </font>
    <font>
      <b/>
      <sz val="12"/>
      <color theme="1"/>
      <name val="Sylfaen"/>
      <family val="1"/>
    </font>
    <font>
      <b/>
      <sz val="10"/>
      <color theme="1"/>
      <name val="Sylfae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24993999302387238"/>
        <bgColor indexed="64"/>
      </patternFill>
    </fill>
    <fill>
      <patternFill patternType="solid">
        <fgColor rgb="FFFFFF00"/>
        <bgColor indexed="64"/>
      </patternFill>
    </fill>
    <fill>
      <patternFill patternType="solid">
        <fgColor rgb="FFFFFFFF"/>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medium"/>
      <bottom style="thin"/>
    </border>
    <border>
      <left>
        <color indexed="63"/>
      </left>
      <right>
        <color indexed="63"/>
      </right>
      <top>
        <color indexed="63"/>
      </top>
      <bottom style="medium"/>
    </border>
    <border>
      <left style="medium"/>
      <right style="thin"/>
      <top>
        <color indexed="63"/>
      </top>
      <bottom style="medium"/>
    </border>
    <border>
      <left style="medium"/>
      <right>
        <color indexed="63"/>
      </right>
      <top>
        <color indexed="63"/>
      </top>
      <bottom style="medium"/>
    </border>
    <border>
      <left style="medium"/>
      <right style="medium"/>
      <top>
        <color indexed="63"/>
      </top>
      <bottom style="medium"/>
    </border>
    <border>
      <left style="thin"/>
      <right style="thin"/>
      <top style="thin"/>
      <bottom style="mediu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color indexed="63"/>
      </right>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5" fillId="31"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32" borderId="7" applyNumberFormat="0" applyFont="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8" borderId="1" applyNumberFormat="0" applyAlignment="0" applyProtection="0"/>
  </cellStyleXfs>
  <cellXfs count="206">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xf>
    <xf numFmtId="0" fontId="0" fillId="0" borderId="0" xfId="0" applyAlignment="1">
      <alignment wrapText="1"/>
    </xf>
    <xf numFmtId="0" fontId="73" fillId="0" borderId="0" xfId="0" applyFont="1" applyAlignment="1">
      <alignment/>
    </xf>
    <xf numFmtId="0" fontId="1" fillId="0" borderId="0" xfId="0" applyFont="1" applyFill="1" applyBorder="1" applyAlignment="1" quotePrefix="1">
      <alignment horizontal="center" vertical="center" wrapText="1"/>
    </xf>
    <xf numFmtId="49" fontId="0" fillId="0" borderId="0" xfId="0" applyNumberFormat="1" applyFont="1" applyFill="1" applyBorder="1" applyAlignment="1" applyProtection="1">
      <alignment horizontal="center" wrapText="1"/>
      <protection locked="0"/>
    </xf>
    <xf numFmtId="0" fontId="74" fillId="33" borderId="10" xfId="0" applyFont="1" applyFill="1" applyBorder="1" applyAlignment="1">
      <alignment horizontal="center"/>
    </xf>
    <xf numFmtId="166" fontId="0" fillId="0" borderId="11" xfId="0" applyNumberFormat="1" applyBorder="1" applyAlignment="1">
      <alignment/>
    </xf>
    <xf numFmtId="166" fontId="0" fillId="0" borderId="12" xfId="0" applyNumberFormat="1" applyBorder="1" applyAlignment="1">
      <alignment/>
    </xf>
    <xf numFmtId="167" fontId="0" fillId="0" borderId="12" xfId="0" applyNumberFormat="1" applyBorder="1" applyAlignment="1">
      <alignment/>
    </xf>
    <xf numFmtId="166" fontId="75" fillId="34" borderId="12" xfId="0" applyNumberFormat="1" applyFont="1" applyFill="1" applyBorder="1" applyAlignment="1">
      <alignment/>
    </xf>
    <xf numFmtId="166" fontId="75" fillId="34" borderId="13" xfId="0" applyNumberFormat="1" applyFont="1" applyFill="1" applyBorder="1" applyAlignment="1">
      <alignment/>
    </xf>
    <xf numFmtId="0" fontId="73" fillId="0" borderId="0" xfId="0" applyFont="1" applyAlignment="1">
      <alignment wrapText="1"/>
    </xf>
    <xf numFmtId="0" fontId="2" fillId="0" borderId="0" xfId="0" applyFont="1" applyAlignment="1">
      <alignment wrapText="1"/>
    </xf>
    <xf numFmtId="0" fontId="6" fillId="0" borderId="0" xfId="0" applyFont="1" applyBorder="1" applyAlignment="1">
      <alignment horizontal="left" wrapText="1"/>
    </xf>
    <xf numFmtId="166" fontId="0" fillId="0" borderId="11" xfId="0" applyNumberFormat="1" applyFont="1" applyBorder="1" applyAlignment="1">
      <alignment/>
    </xf>
    <xf numFmtId="0" fontId="54" fillId="33" borderId="11" xfId="0" applyFont="1" applyFill="1" applyBorder="1" applyAlignment="1">
      <alignment wrapText="1"/>
    </xf>
    <xf numFmtId="0" fontId="54" fillId="33" borderId="11" xfId="0" applyFont="1" applyFill="1" applyBorder="1" applyAlignment="1">
      <alignment vertical="center" wrapText="1"/>
    </xf>
    <xf numFmtId="0" fontId="54" fillId="33" borderId="11" xfId="0" applyFont="1" applyFill="1" applyBorder="1" applyAlignment="1">
      <alignment horizontal="center" wrapText="1"/>
    </xf>
    <xf numFmtId="166" fontId="73" fillId="33" borderId="11" xfId="0" applyNumberFormat="1" applyFont="1" applyFill="1" applyBorder="1" applyAlignment="1">
      <alignment horizontal="center" wrapText="1"/>
    </xf>
    <xf numFmtId="0" fontId="0" fillId="0" borderId="0" xfId="0" applyBorder="1" applyAlignment="1">
      <alignment/>
    </xf>
    <xf numFmtId="166" fontId="0" fillId="0" borderId="11" xfId="0" applyNumberFormat="1" applyBorder="1" applyAlignment="1">
      <alignment/>
    </xf>
    <xf numFmtId="167" fontId="0" fillId="0" borderId="13" xfId="0" applyNumberFormat="1" applyBorder="1" applyAlignment="1">
      <alignment/>
    </xf>
    <xf numFmtId="166" fontId="0" fillId="0" borderId="12" xfId="0" applyNumberFormat="1" applyFont="1" applyBorder="1" applyAlignment="1">
      <alignment/>
    </xf>
    <xf numFmtId="166" fontId="7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0" borderId="11" xfId="0" applyFont="1" applyFill="1" applyBorder="1" applyAlignment="1">
      <alignment wrapText="1"/>
    </xf>
    <xf numFmtId="0" fontId="73" fillId="33" borderId="11" xfId="0" applyFont="1" applyFill="1" applyBorder="1" applyAlignment="1">
      <alignment horizontal="center" wrapText="1"/>
    </xf>
    <xf numFmtId="0" fontId="73" fillId="33" borderId="11" xfId="0" applyFont="1" applyFill="1" applyBorder="1" applyAlignment="1">
      <alignment wrapText="1"/>
    </xf>
    <xf numFmtId="0" fontId="54" fillId="33" borderId="14" xfId="0" applyFont="1" applyFill="1" applyBorder="1" applyAlignment="1">
      <alignment horizontal="center" wrapText="1"/>
    </xf>
    <xf numFmtId="0" fontId="73" fillId="33" borderId="11" xfId="0" applyFont="1" applyFill="1" applyBorder="1" applyAlignment="1">
      <alignment horizontal="center"/>
    </xf>
    <xf numFmtId="0" fontId="73" fillId="0" borderId="11" xfId="0" applyFont="1" applyFill="1" applyBorder="1" applyAlignment="1">
      <alignment horizontal="center"/>
    </xf>
    <xf numFmtId="0" fontId="73" fillId="0" borderId="14" xfId="0" applyFont="1" applyFill="1" applyBorder="1" applyAlignment="1">
      <alignment horizontal="center"/>
    </xf>
    <xf numFmtId="0" fontId="54" fillId="33" borderId="14" xfId="0" applyFont="1" applyFill="1" applyBorder="1" applyAlignment="1">
      <alignment wrapText="1"/>
    </xf>
    <xf numFmtId="166" fontId="73" fillId="33" borderId="14" xfId="0" applyNumberFormat="1" applyFont="1" applyFill="1" applyBorder="1" applyAlignment="1">
      <alignment horizontal="center" vertical="center" wrapText="1"/>
    </xf>
    <xf numFmtId="0" fontId="76" fillId="35" borderId="15" xfId="0" applyFont="1" applyFill="1" applyBorder="1" applyAlignment="1">
      <alignment horizontal="center" vertical="center" wrapText="1"/>
    </xf>
    <xf numFmtId="0" fontId="76" fillId="35" borderId="16" xfId="0" applyFont="1" applyFill="1" applyBorder="1" applyAlignment="1">
      <alignment horizontal="center" vertical="center" wrapText="1"/>
    </xf>
    <xf numFmtId="0" fontId="76" fillId="35" borderId="17" xfId="0" applyFont="1" applyFill="1" applyBorder="1" applyAlignment="1">
      <alignment horizontal="center" vertical="center" wrapText="1"/>
    </xf>
    <xf numFmtId="0" fontId="73" fillId="33" borderId="14" xfId="0" applyFont="1" applyFill="1" applyBorder="1" applyAlignment="1">
      <alignment horizontal="center"/>
    </xf>
    <xf numFmtId="166" fontId="73" fillId="33" borderId="14" xfId="0" applyNumberFormat="1" applyFont="1" applyFill="1" applyBorder="1" applyAlignment="1">
      <alignment horizontal="center" wrapText="1"/>
    </xf>
    <xf numFmtId="0" fontId="76" fillId="35" borderId="18" xfId="0" applyFont="1" applyFill="1" applyBorder="1" applyAlignment="1">
      <alignment horizontal="center" vertical="center" wrapText="1"/>
    </xf>
    <xf numFmtId="166" fontId="73" fillId="16" borderId="14" xfId="0" applyNumberFormat="1" applyFont="1" applyFill="1" applyBorder="1" applyAlignment="1">
      <alignment horizontal="center" vertical="center" wrapText="1"/>
    </xf>
    <xf numFmtId="166" fontId="73" fillId="16" borderId="14" xfId="0" applyNumberFormat="1" applyFont="1" applyFill="1" applyBorder="1" applyAlignment="1">
      <alignment horizontal="center" wrapText="1"/>
    </xf>
    <xf numFmtId="166" fontId="73" fillId="36" borderId="14" xfId="0" applyNumberFormat="1" applyFont="1" applyFill="1" applyBorder="1" applyAlignment="1">
      <alignment horizontal="center" vertical="center" wrapText="1"/>
    </xf>
    <xf numFmtId="166" fontId="73" fillId="36" borderId="14" xfId="0" applyNumberFormat="1" applyFont="1" applyFill="1" applyBorder="1" applyAlignment="1">
      <alignment horizontal="center" wrapText="1"/>
    </xf>
    <xf numFmtId="166" fontId="73" fillId="9" borderId="14" xfId="0" applyNumberFormat="1" applyFont="1" applyFill="1" applyBorder="1" applyAlignment="1">
      <alignment horizontal="center" wrapText="1"/>
    </xf>
    <xf numFmtId="166" fontId="73" fillId="9" borderId="14" xfId="0" applyNumberFormat="1" applyFont="1" applyFill="1" applyBorder="1" applyAlignment="1">
      <alignment horizontal="center" vertical="center" wrapText="1"/>
    </xf>
    <xf numFmtId="0" fontId="76" fillId="35" borderId="19" xfId="0" applyFont="1" applyFill="1" applyBorder="1" applyAlignment="1">
      <alignment horizontal="center" vertical="center" wrapText="1"/>
    </xf>
    <xf numFmtId="3" fontId="73" fillId="16" borderId="14" xfId="0" applyNumberFormat="1" applyFont="1" applyFill="1" applyBorder="1" applyAlignment="1">
      <alignment horizontal="center" vertical="center" wrapText="1"/>
    </xf>
    <xf numFmtId="3" fontId="73" fillId="16" borderId="14" xfId="0" applyNumberFormat="1" applyFont="1" applyFill="1" applyBorder="1" applyAlignment="1">
      <alignment horizontal="center" wrapText="1"/>
    </xf>
    <xf numFmtId="3" fontId="74" fillId="33" borderId="11" xfId="0" applyNumberFormat="1" applyFont="1" applyFill="1" applyBorder="1" applyAlignment="1">
      <alignment horizontal="center" wrapText="1"/>
    </xf>
    <xf numFmtId="0" fontId="77" fillId="0" borderId="0" xfId="0" applyFont="1" applyAlignment="1">
      <alignment/>
    </xf>
    <xf numFmtId="8" fontId="78" fillId="37" borderId="0" xfId="0" applyNumberFormat="1" applyFont="1" applyFill="1" applyBorder="1" applyAlignment="1">
      <alignment horizontal="center" vertical="center"/>
    </xf>
    <xf numFmtId="8" fontId="73" fillId="0" borderId="0" xfId="0" applyNumberFormat="1" applyFont="1" applyBorder="1" applyAlignment="1">
      <alignment/>
    </xf>
    <xf numFmtId="0" fontId="73" fillId="0" borderId="0" xfId="0" applyFont="1" applyAlignment="1">
      <alignment vertical="center"/>
    </xf>
    <xf numFmtId="0" fontId="54" fillId="33" borderId="11" xfId="0" applyFont="1" applyFill="1" applyBorder="1" applyAlignment="1">
      <alignment vertical="top" wrapText="1"/>
    </xf>
    <xf numFmtId="0" fontId="73" fillId="0" borderId="0" xfId="0" applyFont="1" applyBorder="1" applyAlignment="1">
      <alignment/>
    </xf>
    <xf numFmtId="0" fontId="79" fillId="0" borderId="11" xfId="0" applyFont="1" applyFill="1" applyBorder="1" applyAlignment="1">
      <alignment wrapText="1"/>
    </xf>
    <xf numFmtId="0" fontId="54" fillId="0" borderId="11" xfId="0" applyFont="1" applyFill="1" applyBorder="1" applyAlignment="1">
      <alignment/>
    </xf>
    <xf numFmtId="0" fontId="80" fillId="38" borderId="11" xfId="0" applyFont="1" applyFill="1" applyBorder="1" applyAlignment="1">
      <alignment/>
    </xf>
    <xf numFmtId="166" fontId="81" fillId="38" borderId="11" xfId="0" applyNumberFormat="1" applyFont="1" applyFill="1" applyBorder="1" applyAlignment="1">
      <alignment horizontal="center" wrapText="1"/>
    </xf>
    <xf numFmtId="166" fontId="81" fillId="38" borderId="11" xfId="0" applyNumberFormat="1" applyFont="1" applyFill="1" applyBorder="1" applyAlignment="1">
      <alignment wrapText="1"/>
    </xf>
    <xf numFmtId="8" fontId="78" fillId="37" borderId="0" xfId="0" applyNumberFormat="1" applyFont="1" applyFill="1" applyBorder="1" applyAlignment="1">
      <alignment horizontal="center" vertical="center" wrapText="1"/>
    </xf>
    <xf numFmtId="0" fontId="54" fillId="0" borderId="11" xfId="0" applyFont="1" applyBorder="1" applyAlignment="1">
      <alignment wrapText="1"/>
    </xf>
    <xf numFmtId="0" fontId="80" fillId="38" borderId="20" xfId="0" applyFont="1" applyFill="1" applyBorder="1" applyAlignment="1">
      <alignment/>
    </xf>
    <xf numFmtId="166" fontId="81" fillId="38" borderId="21" xfId="0" applyNumberFormat="1" applyFont="1" applyFill="1" applyBorder="1" applyAlignment="1">
      <alignment horizontal="center" wrapText="1"/>
    </xf>
    <xf numFmtId="166" fontId="81" fillId="38" borderId="22" xfId="0" applyNumberFormat="1" applyFont="1" applyFill="1" applyBorder="1" applyAlignment="1">
      <alignment horizontal="center" wrapText="1"/>
    </xf>
    <xf numFmtId="166" fontId="81" fillId="38" borderId="23" xfId="0" applyNumberFormat="1" applyFont="1" applyFill="1" applyBorder="1" applyAlignment="1">
      <alignment wrapText="1"/>
    </xf>
    <xf numFmtId="2" fontId="80" fillId="33" borderId="0" xfId="0" applyNumberFormat="1" applyFont="1" applyFill="1" applyBorder="1" applyAlignment="1">
      <alignment horizontal="right"/>
    </xf>
    <xf numFmtId="0" fontId="80" fillId="33" borderId="0" xfId="0" applyFont="1" applyFill="1" applyBorder="1" applyAlignment="1">
      <alignment/>
    </xf>
    <xf numFmtId="166" fontId="81" fillId="33" borderId="0" xfId="0" applyNumberFormat="1" applyFont="1" applyFill="1" applyBorder="1" applyAlignment="1">
      <alignment horizontal="center" wrapText="1"/>
    </xf>
    <xf numFmtId="166" fontId="81" fillId="33" borderId="0" xfId="0" applyNumberFormat="1" applyFont="1" applyFill="1" applyBorder="1" applyAlignment="1">
      <alignment wrapText="1"/>
    </xf>
    <xf numFmtId="0" fontId="73" fillId="33" borderId="0" xfId="0" applyFont="1" applyFill="1" applyBorder="1" applyAlignment="1">
      <alignment/>
    </xf>
    <xf numFmtId="0" fontId="80" fillId="33" borderId="0" xfId="0" applyFont="1" applyFill="1" applyBorder="1" applyAlignment="1">
      <alignment horizontal="center"/>
    </xf>
    <xf numFmtId="0" fontId="73" fillId="33" borderId="0" xfId="0" applyFont="1" applyFill="1" applyAlignment="1">
      <alignment/>
    </xf>
    <xf numFmtId="166" fontId="80" fillId="33" borderId="11" xfId="0" applyNumberFormat="1" applyFont="1" applyFill="1" applyBorder="1" applyAlignment="1">
      <alignment horizontal="center" wrapText="1"/>
    </xf>
    <xf numFmtId="166" fontId="80" fillId="33" borderId="24" xfId="0" applyNumberFormat="1" applyFont="1" applyFill="1" applyBorder="1" applyAlignment="1">
      <alignment horizontal="center" wrapText="1"/>
    </xf>
    <xf numFmtId="0" fontId="73" fillId="0" borderId="0" xfId="0" applyFont="1" applyBorder="1" applyAlignment="1">
      <alignment/>
    </xf>
    <xf numFmtId="166" fontId="80" fillId="33" borderId="0" xfId="0" applyNumberFormat="1" applyFont="1" applyFill="1" applyBorder="1" applyAlignment="1">
      <alignment wrapText="1"/>
    </xf>
    <xf numFmtId="0" fontId="73" fillId="33" borderId="0" xfId="0" applyFont="1" applyFill="1" applyAlignment="1">
      <alignment horizontal="right"/>
    </xf>
    <xf numFmtId="0" fontId="73" fillId="33" borderId="0" xfId="0" applyFont="1" applyFill="1" applyAlignment="1">
      <alignment wrapText="1"/>
    </xf>
    <xf numFmtId="0" fontId="73" fillId="33" borderId="0" xfId="0" applyFont="1" applyFill="1" applyAlignment="1">
      <alignment horizontal="center"/>
    </xf>
    <xf numFmtId="0" fontId="73" fillId="0" borderId="0" xfId="0" applyFont="1" applyAlignment="1">
      <alignment horizontal="right"/>
    </xf>
    <xf numFmtId="0" fontId="73" fillId="0" borderId="0" xfId="0" applyFont="1" applyAlignment="1">
      <alignment horizontal="center"/>
    </xf>
    <xf numFmtId="0" fontId="73" fillId="0" borderId="11" xfId="0" applyFont="1" applyBorder="1" applyAlignment="1">
      <alignment/>
    </xf>
    <xf numFmtId="0" fontId="73" fillId="0" borderId="19" xfId="0" applyFont="1" applyBorder="1" applyAlignment="1">
      <alignment/>
    </xf>
    <xf numFmtId="0" fontId="73" fillId="0" borderId="24" xfId="0" applyFont="1" applyBorder="1" applyAlignment="1">
      <alignment/>
    </xf>
    <xf numFmtId="0" fontId="76" fillId="35" borderId="25" xfId="0" applyFont="1" applyFill="1" applyBorder="1" applyAlignment="1">
      <alignment horizontal="center" vertical="center" wrapText="1"/>
    </xf>
    <xf numFmtId="166" fontId="80" fillId="33" borderId="12" xfId="0" applyNumberFormat="1" applyFont="1" applyFill="1" applyBorder="1" applyAlignment="1">
      <alignment horizontal="center" wrapText="1"/>
    </xf>
    <xf numFmtId="166" fontId="80" fillId="33" borderId="13" xfId="0" applyNumberFormat="1" applyFont="1" applyFill="1" applyBorder="1" applyAlignment="1">
      <alignment horizontal="center" wrapText="1"/>
    </xf>
    <xf numFmtId="1" fontId="73" fillId="36" borderId="14" xfId="0" applyNumberFormat="1" applyFont="1" applyFill="1" applyBorder="1" applyAlignment="1">
      <alignment horizontal="center" vertical="center" wrapText="1"/>
    </xf>
    <xf numFmtId="1" fontId="73" fillId="16" borderId="14" xfId="0" applyNumberFormat="1" applyFont="1" applyFill="1" applyBorder="1" applyAlignment="1">
      <alignment horizontal="center" vertical="center" wrapText="1"/>
    </xf>
    <xf numFmtId="1" fontId="73" fillId="36" borderId="11" xfId="0" applyNumberFormat="1" applyFont="1" applyFill="1" applyBorder="1" applyAlignment="1">
      <alignment horizontal="center" vertical="center" wrapText="1"/>
    </xf>
    <xf numFmtId="1" fontId="73" fillId="9" borderId="11" xfId="0" applyNumberFormat="1" applyFont="1" applyFill="1" applyBorder="1" applyAlignment="1">
      <alignment horizontal="center" vertical="center" wrapText="1"/>
    </xf>
    <xf numFmtId="1" fontId="73" fillId="16" borderId="11" xfId="0" applyNumberFormat="1" applyFont="1" applyFill="1" applyBorder="1" applyAlignment="1">
      <alignment horizontal="center" vertical="center" wrapText="1"/>
    </xf>
    <xf numFmtId="1" fontId="73" fillId="36" borderId="14" xfId="0" applyNumberFormat="1" applyFont="1" applyFill="1" applyBorder="1" applyAlignment="1">
      <alignment horizontal="center" wrapText="1"/>
    </xf>
    <xf numFmtId="1" fontId="73" fillId="9" borderId="14" xfId="0" applyNumberFormat="1" applyFont="1" applyFill="1" applyBorder="1" applyAlignment="1">
      <alignment horizontal="center" wrapText="1"/>
    </xf>
    <xf numFmtId="1" fontId="73" fillId="16" borderId="14" xfId="0" applyNumberFormat="1" applyFont="1" applyFill="1" applyBorder="1" applyAlignment="1">
      <alignment horizontal="center" wrapText="1"/>
    </xf>
    <xf numFmtId="1" fontId="73" fillId="36" borderId="11" xfId="0" applyNumberFormat="1" applyFont="1" applyFill="1" applyBorder="1" applyAlignment="1">
      <alignment horizontal="center" wrapText="1"/>
    </xf>
    <xf numFmtId="1" fontId="73" fillId="9" borderId="11" xfId="0" applyNumberFormat="1" applyFont="1" applyFill="1" applyBorder="1" applyAlignment="1">
      <alignment horizontal="center" wrapText="1"/>
    </xf>
    <xf numFmtId="1" fontId="73" fillId="16" borderId="11" xfId="0" applyNumberFormat="1" applyFont="1" applyFill="1" applyBorder="1" applyAlignment="1">
      <alignment horizontal="center" wrapText="1"/>
    </xf>
    <xf numFmtId="1" fontId="40" fillId="9" borderId="14" xfId="0" applyNumberFormat="1" applyFont="1" applyFill="1" applyBorder="1" applyAlignment="1">
      <alignment horizontal="center" vertical="center" wrapText="1"/>
    </xf>
    <xf numFmtId="166" fontId="73" fillId="36" borderId="11" xfId="0" applyNumberFormat="1" applyFont="1" applyFill="1" applyBorder="1" applyAlignment="1">
      <alignment horizontal="center" wrapText="1"/>
    </xf>
    <xf numFmtId="166" fontId="73" fillId="9" borderId="11" xfId="0" applyNumberFormat="1" applyFont="1" applyFill="1" applyBorder="1" applyAlignment="1">
      <alignment horizontal="center" wrapText="1"/>
    </xf>
    <xf numFmtId="166" fontId="73" fillId="16" borderId="11" xfId="0" applyNumberFormat="1" applyFont="1" applyFill="1" applyBorder="1" applyAlignment="1">
      <alignment horizontal="center" wrapText="1"/>
    </xf>
    <xf numFmtId="3" fontId="73" fillId="16" borderId="11" xfId="0" applyNumberFormat="1" applyFont="1" applyFill="1" applyBorder="1" applyAlignment="1">
      <alignment horizontal="center" wrapText="1"/>
    </xf>
    <xf numFmtId="0" fontId="82" fillId="0" borderId="26" xfId="0" applyFont="1" applyBorder="1" applyAlignment="1">
      <alignment horizontal="left" vertical="center" wrapText="1"/>
    </xf>
    <xf numFmtId="0" fontId="0" fillId="0" borderId="0" xfId="0" applyFont="1" applyAlignment="1">
      <alignment wrapText="1"/>
    </xf>
    <xf numFmtId="0" fontId="83" fillId="35"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84" fillId="33" borderId="1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33" borderId="0" xfId="0" applyFont="1" applyFill="1" applyAlignment="1">
      <alignment wrapText="1"/>
    </xf>
    <xf numFmtId="0" fontId="6" fillId="0" borderId="11" xfId="0" applyFont="1" applyFill="1" applyBorder="1" applyAlignment="1">
      <alignment vertical="center" wrapText="1"/>
    </xf>
    <xf numFmtId="0" fontId="0" fillId="0" borderId="0" xfId="0" applyFont="1" applyAlignment="1">
      <alignment vertical="top" wrapText="1"/>
    </xf>
    <xf numFmtId="0" fontId="6" fillId="0" borderId="11" xfId="0" applyFont="1" applyFill="1" applyBorder="1" applyAlignment="1">
      <alignment wrapText="1"/>
    </xf>
    <xf numFmtId="0" fontId="6" fillId="0" borderId="11" xfId="0" applyFont="1" applyFill="1" applyBorder="1" applyAlignment="1">
      <alignment vertical="top" wrapText="1"/>
    </xf>
    <xf numFmtId="0" fontId="85" fillId="0" borderId="11" xfId="0" applyFont="1" applyFill="1" applyBorder="1" applyAlignment="1">
      <alignment wrapText="1"/>
    </xf>
    <xf numFmtId="0" fontId="85" fillId="0" borderId="11" xfId="0" applyFont="1" applyFill="1" applyBorder="1" applyAlignment="1">
      <alignment horizontal="left" vertical="center" wrapText="1"/>
    </xf>
    <xf numFmtId="0" fontId="85" fillId="0" borderId="26" xfId="0" applyFont="1" applyBorder="1" applyAlignment="1">
      <alignment horizontal="left" vertical="center" wrapText="1"/>
    </xf>
    <xf numFmtId="0" fontId="6" fillId="0" borderId="11" xfId="0" applyFont="1" applyBorder="1" applyAlignment="1">
      <alignment wrapText="1"/>
    </xf>
    <xf numFmtId="0" fontId="0" fillId="0" borderId="0" xfId="0" applyFont="1" applyAlignment="1">
      <alignment horizontal="right" wrapText="1"/>
    </xf>
    <xf numFmtId="0" fontId="82" fillId="0" borderId="27" xfId="0" applyFont="1" applyBorder="1" applyAlignment="1">
      <alignment horizontal="left" vertical="center" wrapText="1"/>
    </xf>
    <xf numFmtId="0" fontId="6" fillId="33" borderId="11" xfId="0" applyFont="1" applyFill="1" applyBorder="1" applyAlignment="1">
      <alignment horizontal="center" vertical="center" wrapText="1"/>
    </xf>
    <xf numFmtId="0" fontId="6" fillId="33" borderId="28" xfId="0" applyFont="1" applyFill="1" applyBorder="1" applyAlignment="1">
      <alignment horizontal="left" vertical="center" wrapText="1"/>
    </xf>
    <xf numFmtId="0" fontId="86" fillId="35" borderId="11" xfId="0" applyFont="1" applyFill="1" applyBorder="1" applyAlignment="1">
      <alignment horizontal="center" vertical="center" wrapText="1"/>
    </xf>
    <xf numFmtId="0" fontId="86" fillId="35" borderId="29" xfId="0" applyFont="1" applyFill="1" applyBorder="1" applyAlignment="1">
      <alignment horizontal="center" vertical="center" wrapText="1"/>
    </xf>
    <xf numFmtId="0" fontId="86" fillId="35" borderId="19" xfId="0" applyFont="1" applyFill="1" applyBorder="1" applyAlignment="1">
      <alignment horizontal="center" vertical="center" wrapText="1"/>
    </xf>
    <xf numFmtId="0" fontId="86" fillId="35" borderId="25" xfId="0" applyFont="1" applyFill="1" applyBorder="1" applyAlignment="1">
      <alignment horizontal="center" vertical="center" wrapText="1"/>
    </xf>
    <xf numFmtId="166" fontId="73" fillId="33" borderId="11" xfId="0" applyNumberFormat="1" applyFont="1" applyFill="1" applyBorder="1" applyAlignment="1">
      <alignment horizontal="right" vertical="center" wrapText="1"/>
    </xf>
    <xf numFmtId="0" fontId="86" fillId="35" borderId="10" xfId="0" applyFont="1" applyFill="1" applyBorder="1" applyAlignment="1">
      <alignment horizontal="center" vertical="center" wrapText="1"/>
    </xf>
    <xf numFmtId="0" fontId="86" fillId="35" borderId="12" xfId="0" applyFont="1" applyFill="1" applyBorder="1" applyAlignment="1">
      <alignment horizontal="center" vertical="center" wrapText="1"/>
    </xf>
    <xf numFmtId="0" fontId="44" fillId="33" borderId="24" xfId="0" applyFont="1" applyFill="1" applyBorder="1" applyAlignment="1">
      <alignment horizontal="left" vertical="center" wrapText="1"/>
    </xf>
    <xf numFmtId="2" fontId="80" fillId="33" borderId="10" xfId="0" applyNumberFormat="1" applyFont="1" applyFill="1" applyBorder="1" applyAlignment="1">
      <alignment horizontal="right"/>
    </xf>
    <xf numFmtId="0" fontId="73" fillId="0" borderId="11" xfId="0" applyFont="1" applyBorder="1" applyAlignment="1">
      <alignment/>
    </xf>
    <xf numFmtId="2" fontId="80" fillId="33" borderId="29" xfId="0" applyNumberFormat="1" applyFont="1" applyFill="1" applyBorder="1" applyAlignment="1">
      <alignment horizontal="right"/>
    </xf>
    <xf numFmtId="0" fontId="73" fillId="0" borderId="19" xfId="0" applyFont="1" applyBorder="1" applyAlignment="1">
      <alignment/>
    </xf>
    <xf numFmtId="2" fontId="80" fillId="33" borderId="30" xfId="0" applyNumberFormat="1" applyFont="1" applyFill="1" applyBorder="1" applyAlignment="1">
      <alignment horizontal="right"/>
    </xf>
    <xf numFmtId="0" fontId="73" fillId="0" borderId="24" xfId="0" applyFont="1" applyBorder="1" applyAlignment="1">
      <alignment/>
    </xf>
    <xf numFmtId="0" fontId="87" fillId="34" borderId="31" xfId="0" applyFont="1" applyFill="1" applyBorder="1" applyAlignment="1">
      <alignment horizontal="center" vertical="center"/>
    </xf>
    <xf numFmtId="0" fontId="73" fillId="0" borderId="32" xfId="0" applyFont="1" applyBorder="1" applyAlignment="1">
      <alignment horizontal="center" vertical="center"/>
    </xf>
    <xf numFmtId="0" fontId="73" fillId="0" borderId="32" xfId="0" applyFont="1" applyBorder="1" applyAlignment="1">
      <alignment/>
    </xf>
    <xf numFmtId="0" fontId="73" fillId="0" borderId="33" xfId="0" applyFont="1" applyBorder="1" applyAlignment="1">
      <alignment/>
    </xf>
    <xf numFmtId="2" fontId="80" fillId="38" borderId="22" xfId="0" applyNumberFormat="1" applyFont="1" applyFill="1" applyBorder="1" applyAlignment="1">
      <alignment horizontal="right"/>
    </xf>
    <xf numFmtId="0" fontId="80" fillId="38" borderId="20" xfId="0" applyFont="1" applyFill="1" applyBorder="1" applyAlignment="1">
      <alignment/>
    </xf>
    <xf numFmtId="0" fontId="88" fillId="33" borderId="34" xfId="0" applyFont="1" applyFill="1" applyBorder="1" applyAlignment="1">
      <alignment horizontal="center"/>
    </xf>
    <xf numFmtId="0" fontId="88" fillId="0" borderId="35" xfId="0" applyFont="1" applyBorder="1" applyAlignment="1">
      <alignment/>
    </xf>
    <xf numFmtId="0" fontId="88" fillId="0" borderId="36" xfId="0" applyFont="1" applyBorder="1" applyAlignment="1">
      <alignment/>
    </xf>
    <xf numFmtId="0" fontId="88" fillId="0" borderId="27" xfId="0" applyFont="1" applyBorder="1" applyAlignment="1">
      <alignment/>
    </xf>
    <xf numFmtId="0" fontId="88" fillId="33" borderId="37" xfId="0" applyFont="1" applyFill="1" applyBorder="1" applyAlignment="1">
      <alignment horizontal="center"/>
    </xf>
    <xf numFmtId="0" fontId="88" fillId="0" borderId="38" xfId="0" applyFont="1" applyBorder="1" applyAlignment="1">
      <alignment/>
    </xf>
    <xf numFmtId="0" fontId="88" fillId="0" borderId="39" xfId="0" applyFont="1" applyBorder="1" applyAlignment="1">
      <alignment/>
    </xf>
    <xf numFmtId="2" fontId="80" fillId="38" borderId="11" xfId="0" applyNumberFormat="1" applyFont="1" applyFill="1" applyBorder="1" applyAlignment="1">
      <alignment horizontal="right"/>
    </xf>
    <xf numFmtId="0" fontId="80" fillId="38" borderId="11" xfId="0" applyFont="1" applyFill="1" applyBorder="1" applyAlignment="1">
      <alignment/>
    </xf>
    <xf numFmtId="0" fontId="89" fillId="34" borderId="11" xfId="0" applyFont="1" applyFill="1" applyBorder="1" applyAlignment="1">
      <alignment horizontal="center" vertical="center" wrapText="1"/>
    </xf>
    <xf numFmtId="0" fontId="6" fillId="0" borderId="0" xfId="0" applyFont="1" applyBorder="1" applyAlignment="1">
      <alignment horizontal="left" wrapText="1"/>
    </xf>
    <xf numFmtId="0" fontId="6" fillId="0" borderId="0" xfId="0" applyFont="1" applyFill="1" applyBorder="1" applyAlignment="1" quotePrefix="1">
      <alignment vertical="center" wrapText="1"/>
    </xf>
    <xf numFmtId="0" fontId="0" fillId="0" borderId="0" xfId="0" applyFont="1" applyAlignment="1">
      <alignment wrapText="1"/>
    </xf>
    <xf numFmtId="49" fontId="0" fillId="0" borderId="0" xfId="0" applyNumberFormat="1" applyFont="1" applyFill="1" applyBorder="1" applyAlignment="1" applyProtection="1">
      <alignment horizontal="center" wrapText="1"/>
      <protection locked="0"/>
    </xf>
    <xf numFmtId="0" fontId="90" fillId="33" borderId="11"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1" fillId="34" borderId="10" xfId="0" applyFont="1" applyFill="1" applyBorder="1" applyAlignment="1">
      <alignment horizontal="center" vertical="center"/>
    </xf>
    <xf numFmtId="0" fontId="91" fillId="34" borderId="11" xfId="0" applyFont="1" applyFill="1" applyBorder="1" applyAlignment="1">
      <alignment horizontal="center" vertical="center"/>
    </xf>
    <xf numFmtId="0" fontId="92" fillId="34" borderId="12" xfId="0" applyFont="1" applyFill="1" applyBorder="1" applyAlignment="1">
      <alignment/>
    </xf>
    <xf numFmtId="0" fontId="93" fillId="34" borderId="10" xfId="0" applyFont="1" applyFill="1" applyBorder="1" applyAlignment="1">
      <alignment horizontal="right"/>
    </xf>
    <xf numFmtId="0" fontId="93" fillId="34" borderId="11" xfId="0" applyFont="1" applyFill="1" applyBorder="1" applyAlignment="1">
      <alignment horizontal="right"/>
    </xf>
    <xf numFmtId="0" fontId="75" fillId="34" borderId="11" xfId="0" applyFont="1" applyFill="1" applyBorder="1" applyAlignment="1">
      <alignment/>
    </xf>
    <xf numFmtId="0" fontId="0" fillId="0" borderId="11" xfId="0" applyBorder="1" applyAlignment="1">
      <alignment/>
    </xf>
    <xf numFmtId="0" fontId="93" fillId="34" borderId="30" xfId="0" applyFont="1" applyFill="1" applyBorder="1" applyAlignment="1">
      <alignment horizontal="right"/>
    </xf>
    <xf numFmtId="0" fontId="93" fillId="34" borderId="24" xfId="0" applyFont="1" applyFill="1" applyBorder="1" applyAlignment="1">
      <alignment horizontal="right"/>
    </xf>
    <xf numFmtId="0" fontId="75" fillId="34" borderId="24" xfId="0" applyFont="1" applyFill="1" applyBorder="1" applyAlignment="1">
      <alignment/>
    </xf>
    <xf numFmtId="0" fontId="0" fillId="0" borderId="24" xfId="0" applyBorder="1" applyAlignment="1">
      <alignment/>
    </xf>
    <xf numFmtId="0" fontId="94" fillId="33" borderId="10" xfId="0" applyFont="1" applyFill="1" applyBorder="1" applyAlignment="1">
      <alignment horizontal="center" vertical="center"/>
    </xf>
    <xf numFmtId="0" fontId="79" fillId="33" borderId="11" xfId="0" applyFont="1" applyFill="1" applyBorder="1" applyAlignment="1">
      <alignment/>
    </xf>
    <xf numFmtId="0" fontId="79" fillId="33" borderId="12" xfId="0" applyFont="1" applyFill="1" applyBorder="1" applyAlignment="1">
      <alignment/>
    </xf>
    <xf numFmtId="0" fontId="94" fillId="33" borderId="40" xfId="0" applyFont="1" applyFill="1" applyBorder="1" applyAlignment="1">
      <alignment horizontal="center" vertical="center"/>
    </xf>
    <xf numFmtId="0" fontId="79" fillId="33" borderId="0" xfId="0" applyFont="1" applyFill="1" applyBorder="1" applyAlignment="1">
      <alignment/>
    </xf>
    <xf numFmtId="0" fontId="74" fillId="33" borderId="10" xfId="0" applyFont="1" applyFill="1" applyBorder="1" applyAlignment="1">
      <alignment horizontal="right"/>
    </xf>
    <xf numFmtId="0" fontId="0" fillId="0" borderId="11" xfId="0" applyBorder="1" applyAlignment="1">
      <alignment horizontal="right"/>
    </xf>
    <xf numFmtId="0" fontId="95" fillId="0" borderId="29" xfId="0" applyFont="1" applyBorder="1" applyAlignment="1">
      <alignment horizontal="justify" vertical="center"/>
    </xf>
    <xf numFmtId="0" fontId="95" fillId="0" borderId="19" xfId="0" applyFont="1" applyBorder="1" applyAlignment="1">
      <alignment horizontal="justify" vertical="center"/>
    </xf>
    <xf numFmtId="0" fontId="95" fillId="0" borderId="19" xfId="0" applyFont="1" applyBorder="1" applyAlignment="1">
      <alignment horizontal="center" vertical="center"/>
    </xf>
    <xf numFmtId="0" fontId="95" fillId="0" borderId="25" xfId="0" applyFont="1" applyBorder="1" applyAlignment="1">
      <alignment horizontal="center" vertical="center"/>
    </xf>
    <xf numFmtId="0" fontId="95" fillId="0" borderId="10" xfId="0" applyFont="1" applyBorder="1" applyAlignment="1">
      <alignment horizontal="justify" vertical="center"/>
    </xf>
    <xf numFmtId="0" fontId="95" fillId="0" borderId="11" xfId="0" applyFont="1" applyBorder="1" applyAlignment="1">
      <alignment horizontal="justify" vertical="center"/>
    </xf>
    <xf numFmtId="0" fontId="95" fillId="0" borderId="11"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41" xfId="0" applyFont="1" applyBorder="1" applyAlignment="1">
      <alignment horizontal="left" vertical="center" wrapText="1"/>
    </xf>
    <xf numFmtId="0" fontId="95" fillId="0" borderId="42" xfId="0" applyFont="1" applyBorder="1" applyAlignment="1">
      <alignment horizontal="left" vertical="center" wrapText="1"/>
    </xf>
    <xf numFmtId="0" fontId="95" fillId="0" borderId="11" xfId="0" applyFont="1" applyBorder="1" applyAlignment="1">
      <alignment horizontal="center" vertical="center"/>
    </xf>
    <xf numFmtId="0" fontId="95" fillId="0" borderId="12" xfId="0" applyFont="1" applyBorder="1" applyAlignment="1">
      <alignment horizontal="center" vertical="center"/>
    </xf>
    <xf numFmtId="0" fontId="3" fillId="0" borderId="0" xfId="0" applyFont="1" applyAlignment="1">
      <alignment/>
    </xf>
    <xf numFmtId="0" fontId="0" fillId="0" borderId="0" xfId="0" applyAlignment="1">
      <alignment/>
    </xf>
    <xf numFmtId="0" fontId="74" fillId="33" borderId="30" xfId="0" applyFont="1" applyFill="1" applyBorder="1" applyAlignment="1">
      <alignment horizontal="right"/>
    </xf>
    <xf numFmtId="0" fontId="0" fillId="0" borderId="24" xfId="0" applyBorder="1" applyAlignment="1">
      <alignment horizontal="right"/>
    </xf>
    <xf numFmtId="0" fontId="0" fillId="0" borderId="12" xfId="0" applyBorder="1" applyAlignment="1">
      <alignment/>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5" fillId="0" borderId="43" xfId="0" applyFont="1" applyBorder="1" applyAlignment="1">
      <alignment horizontal="center"/>
    </xf>
    <xf numFmtId="0" fontId="1" fillId="0" borderId="43"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390525</xdr:colOff>
      <xdr:row>3</xdr:row>
      <xdr:rowOff>123825</xdr:rowOff>
    </xdr:to>
    <xdr:pic>
      <xdr:nvPicPr>
        <xdr:cNvPr id="1" name="Εικόνα 2" descr="ΕΘΝΟΣΗΜΟ"/>
        <xdr:cNvPicPr preferRelativeResize="1">
          <a:picLocks noChangeAspect="1"/>
        </xdr:cNvPicPr>
      </xdr:nvPicPr>
      <xdr:blipFill>
        <a:blip r:embed="rId1"/>
        <a:stretch>
          <a:fillRect/>
        </a:stretch>
      </xdr:blipFill>
      <xdr:spPr>
        <a:xfrm>
          <a:off x="38100" y="0"/>
          <a:ext cx="752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61"/>
  <sheetViews>
    <sheetView zoomScale="130" zoomScaleNormal="130" zoomScalePageLayoutView="0" workbookViewId="0" topLeftCell="A121">
      <selection activeCell="H93" sqref="H93"/>
    </sheetView>
  </sheetViews>
  <sheetFormatPr defaultColWidth="9.140625" defaultRowHeight="12.75"/>
  <cols>
    <col min="1" max="1" width="6.00390625" style="84" customWidth="1"/>
    <col min="2" max="2" width="37.421875" style="14" customWidth="1"/>
    <col min="3" max="3" width="6.8515625" style="5" customWidth="1"/>
    <col min="4" max="6" width="11.7109375" style="85" customWidth="1"/>
    <col min="7" max="10" width="11.57421875" style="5" customWidth="1"/>
    <col min="11" max="11" width="11.7109375" style="5" customWidth="1"/>
    <col min="12" max="12" width="9.00390625" style="5" customWidth="1"/>
    <col min="13" max="16384" width="9.140625" style="5" customWidth="1"/>
  </cols>
  <sheetData>
    <row r="1" spans="1:15" ht="16.5" thickBot="1">
      <c r="A1" s="143" t="s">
        <v>98</v>
      </c>
      <c r="B1" s="144"/>
      <c r="C1" s="144"/>
      <c r="D1" s="144"/>
      <c r="E1" s="144"/>
      <c r="F1" s="144"/>
      <c r="G1" s="145"/>
      <c r="H1" s="145"/>
      <c r="I1" s="145"/>
      <c r="J1" s="145"/>
      <c r="K1" s="146"/>
      <c r="O1" s="5" t="s">
        <v>128</v>
      </c>
    </row>
    <row r="2" spans="1:11" ht="19.5" thickBot="1">
      <c r="A2" s="153" t="s">
        <v>184</v>
      </c>
      <c r="B2" s="154"/>
      <c r="C2" s="154"/>
      <c r="D2" s="154"/>
      <c r="E2" s="154"/>
      <c r="F2" s="154"/>
      <c r="G2" s="154"/>
      <c r="H2" s="154"/>
      <c r="I2" s="154"/>
      <c r="J2" s="154"/>
      <c r="K2" s="155"/>
    </row>
    <row r="3" spans="1:11" s="53" customFormat="1" ht="45.75" thickBot="1">
      <c r="A3" s="37" t="s">
        <v>8</v>
      </c>
      <c r="B3" s="38" t="s">
        <v>49</v>
      </c>
      <c r="C3" s="38" t="s">
        <v>2</v>
      </c>
      <c r="D3" s="38" t="s">
        <v>186</v>
      </c>
      <c r="E3" s="38" t="s">
        <v>178</v>
      </c>
      <c r="F3" s="38" t="s">
        <v>182</v>
      </c>
      <c r="G3" s="38" t="s">
        <v>186</v>
      </c>
      <c r="H3" s="38" t="s">
        <v>178</v>
      </c>
      <c r="I3" s="38" t="s">
        <v>182</v>
      </c>
      <c r="J3" s="42" t="s">
        <v>4</v>
      </c>
      <c r="K3" s="39" t="s">
        <v>10</v>
      </c>
    </row>
    <row r="4" spans="1:14" ht="15">
      <c r="A4" s="34">
        <v>1</v>
      </c>
      <c r="B4" s="35" t="s">
        <v>0</v>
      </c>
      <c r="C4" s="31" t="s">
        <v>1</v>
      </c>
      <c r="D4" s="92">
        <v>50</v>
      </c>
      <c r="E4" s="103">
        <v>2</v>
      </c>
      <c r="F4" s="93">
        <v>0</v>
      </c>
      <c r="G4" s="45">
        <f>D4*K4</f>
        <v>250</v>
      </c>
      <c r="H4" s="48">
        <f>E4*K4</f>
        <v>10</v>
      </c>
      <c r="I4" s="43">
        <f>F4*K4</f>
        <v>0</v>
      </c>
      <c r="J4" s="50">
        <f>SUM(D4:F4)</f>
        <v>52</v>
      </c>
      <c r="K4" s="36">
        <v>5</v>
      </c>
      <c r="M4" s="54"/>
      <c r="N4" s="55"/>
    </row>
    <row r="5" spans="1:14" ht="15">
      <c r="A5" s="33">
        <v>2</v>
      </c>
      <c r="B5" s="18" t="s">
        <v>43</v>
      </c>
      <c r="C5" s="20" t="s">
        <v>1</v>
      </c>
      <c r="D5" s="94">
        <v>0</v>
      </c>
      <c r="E5" s="95">
        <v>1</v>
      </c>
      <c r="F5" s="96">
        <v>0</v>
      </c>
      <c r="G5" s="45">
        <f aca="true" t="shared" si="0" ref="G5:G68">D5*K5</f>
        <v>0</v>
      </c>
      <c r="H5" s="48">
        <f aca="true" t="shared" si="1" ref="H5:H68">E5*K5</f>
        <v>5.2</v>
      </c>
      <c r="I5" s="43">
        <f aca="true" t="shared" si="2" ref="I5:I68">F5*K5</f>
        <v>0</v>
      </c>
      <c r="J5" s="50">
        <f aca="true" t="shared" si="3" ref="J5:J68">SUM(D5:F5)</f>
        <v>1</v>
      </c>
      <c r="K5" s="26">
        <v>5.2</v>
      </c>
      <c r="M5" s="54"/>
      <c r="N5" s="55"/>
    </row>
    <row r="6" spans="1:14" ht="15">
      <c r="A6" s="34">
        <v>3</v>
      </c>
      <c r="B6" s="18" t="s">
        <v>107</v>
      </c>
      <c r="C6" s="20" t="s">
        <v>1</v>
      </c>
      <c r="D6" s="94">
        <v>100</v>
      </c>
      <c r="E6" s="95">
        <v>0</v>
      </c>
      <c r="F6" s="96">
        <v>0</v>
      </c>
      <c r="G6" s="45">
        <f t="shared" si="0"/>
        <v>263</v>
      </c>
      <c r="H6" s="48">
        <f t="shared" si="1"/>
        <v>0</v>
      </c>
      <c r="I6" s="43">
        <f t="shared" si="2"/>
        <v>0</v>
      </c>
      <c r="J6" s="50">
        <f t="shared" si="3"/>
        <v>100</v>
      </c>
      <c r="K6" s="26">
        <v>2.63</v>
      </c>
      <c r="M6" s="54"/>
      <c r="N6" s="55"/>
    </row>
    <row r="7" spans="1:14" ht="15">
      <c r="A7" s="33">
        <v>4</v>
      </c>
      <c r="B7" s="18" t="s">
        <v>3</v>
      </c>
      <c r="C7" s="20" t="s">
        <v>1</v>
      </c>
      <c r="D7" s="94">
        <v>0</v>
      </c>
      <c r="E7" s="95">
        <v>1</v>
      </c>
      <c r="F7" s="96">
        <v>0</v>
      </c>
      <c r="G7" s="45">
        <f t="shared" si="0"/>
        <v>0</v>
      </c>
      <c r="H7" s="48">
        <f t="shared" si="1"/>
        <v>8.2</v>
      </c>
      <c r="I7" s="43">
        <f t="shared" si="2"/>
        <v>0</v>
      </c>
      <c r="J7" s="50">
        <f t="shared" si="3"/>
        <v>1</v>
      </c>
      <c r="K7" s="26">
        <v>8.2</v>
      </c>
      <c r="M7" s="54"/>
      <c r="N7" s="55"/>
    </row>
    <row r="8" spans="1:14" ht="15">
      <c r="A8" s="34">
        <v>5</v>
      </c>
      <c r="B8" s="18" t="s">
        <v>44</v>
      </c>
      <c r="C8" s="20" t="s">
        <v>1</v>
      </c>
      <c r="D8" s="94">
        <v>40</v>
      </c>
      <c r="E8" s="95">
        <v>0</v>
      </c>
      <c r="F8" s="96">
        <v>0</v>
      </c>
      <c r="G8" s="45">
        <f t="shared" si="0"/>
        <v>217.2</v>
      </c>
      <c r="H8" s="48">
        <f t="shared" si="1"/>
        <v>0</v>
      </c>
      <c r="I8" s="43">
        <f t="shared" si="2"/>
        <v>0</v>
      </c>
      <c r="J8" s="50">
        <f t="shared" si="3"/>
        <v>40</v>
      </c>
      <c r="K8" s="26">
        <v>5.43</v>
      </c>
      <c r="M8" s="54"/>
      <c r="N8" s="55"/>
    </row>
    <row r="9" spans="1:14" ht="15">
      <c r="A9" s="33">
        <v>6</v>
      </c>
      <c r="B9" s="18" t="s">
        <v>45</v>
      </c>
      <c r="C9" s="20" t="s">
        <v>1</v>
      </c>
      <c r="D9" s="94">
        <v>40</v>
      </c>
      <c r="E9" s="95">
        <v>0</v>
      </c>
      <c r="F9" s="96">
        <v>0</v>
      </c>
      <c r="G9" s="45">
        <f t="shared" si="0"/>
        <v>217.2</v>
      </c>
      <c r="H9" s="48">
        <f t="shared" si="1"/>
        <v>0</v>
      </c>
      <c r="I9" s="43">
        <f t="shared" si="2"/>
        <v>0</v>
      </c>
      <c r="J9" s="50">
        <f t="shared" si="3"/>
        <v>40</v>
      </c>
      <c r="K9" s="26">
        <v>5.43</v>
      </c>
      <c r="M9" s="54"/>
      <c r="N9" s="55"/>
    </row>
    <row r="10" spans="1:14" ht="15">
      <c r="A10" s="34">
        <v>7</v>
      </c>
      <c r="B10" s="18" t="s">
        <v>51</v>
      </c>
      <c r="C10" s="20" t="s">
        <v>1</v>
      </c>
      <c r="D10" s="94">
        <v>5</v>
      </c>
      <c r="E10" s="95">
        <v>0</v>
      </c>
      <c r="F10" s="96">
        <v>0</v>
      </c>
      <c r="G10" s="45">
        <f t="shared" si="0"/>
        <v>40.949999999999996</v>
      </c>
      <c r="H10" s="48">
        <f t="shared" si="1"/>
        <v>0</v>
      </c>
      <c r="I10" s="43">
        <f t="shared" si="2"/>
        <v>0</v>
      </c>
      <c r="J10" s="50">
        <f t="shared" si="3"/>
        <v>5</v>
      </c>
      <c r="K10" s="26">
        <v>8.19</v>
      </c>
      <c r="M10" s="54"/>
      <c r="N10" s="55"/>
    </row>
    <row r="11" spans="1:14" ht="15">
      <c r="A11" s="33">
        <v>8</v>
      </c>
      <c r="B11" s="18" t="s">
        <v>25</v>
      </c>
      <c r="C11" s="20" t="s">
        <v>1</v>
      </c>
      <c r="D11" s="94">
        <v>5</v>
      </c>
      <c r="E11" s="95">
        <v>0</v>
      </c>
      <c r="F11" s="96">
        <v>0</v>
      </c>
      <c r="G11" s="45">
        <f t="shared" si="0"/>
        <v>16.599999999999998</v>
      </c>
      <c r="H11" s="48">
        <f t="shared" si="1"/>
        <v>0</v>
      </c>
      <c r="I11" s="43">
        <f t="shared" si="2"/>
        <v>0</v>
      </c>
      <c r="J11" s="50">
        <f t="shared" si="3"/>
        <v>5</v>
      </c>
      <c r="K11" s="26">
        <v>3.32</v>
      </c>
      <c r="M11" s="54"/>
      <c r="N11" s="55"/>
    </row>
    <row r="12" spans="1:14" ht="15">
      <c r="A12" s="34">
        <v>9</v>
      </c>
      <c r="B12" s="18" t="s">
        <v>60</v>
      </c>
      <c r="C12" s="20" t="s">
        <v>1</v>
      </c>
      <c r="D12" s="94">
        <v>20</v>
      </c>
      <c r="E12" s="95">
        <v>0</v>
      </c>
      <c r="F12" s="96">
        <v>0</v>
      </c>
      <c r="G12" s="45">
        <f t="shared" si="0"/>
        <v>47.800000000000004</v>
      </c>
      <c r="H12" s="48">
        <f t="shared" si="1"/>
        <v>0</v>
      </c>
      <c r="I12" s="43">
        <f t="shared" si="2"/>
        <v>0</v>
      </c>
      <c r="J12" s="50">
        <f t="shared" si="3"/>
        <v>20</v>
      </c>
      <c r="K12" s="26">
        <v>2.39</v>
      </c>
      <c r="M12" s="54"/>
      <c r="N12" s="55"/>
    </row>
    <row r="13" spans="1:14" ht="15">
      <c r="A13" s="33">
        <v>10</v>
      </c>
      <c r="B13" s="18" t="s">
        <v>61</v>
      </c>
      <c r="C13" s="20" t="s">
        <v>1</v>
      </c>
      <c r="D13" s="94">
        <v>20</v>
      </c>
      <c r="E13" s="95">
        <v>0</v>
      </c>
      <c r="F13" s="96">
        <v>0</v>
      </c>
      <c r="G13" s="45">
        <f t="shared" si="0"/>
        <v>64.80000000000001</v>
      </c>
      <c r="H13" s="48">
        <f t="shared" si="1"/>
        <v>0</v>
      </c>
      <c r="I13" s="43">
        <f t="shared" si="2"/>
        <v>0</v>
      </c>
      <c r="J13" s="50">
        <f t="shared" si="3"/>
        <v>20</v>
      </c>
      <c r="K13" s="26">
        <v>3.24</v>
      </c>
      <c r="M13" s="54"/>
      <c r="N13" s="55"/>
    </row>
    <row r="14" spans="1:14" ht="15">
      <c r="A14" s="34">
        <v>11</v>
      </c>
      <c r="B14" s="18" t="s">
        <v>22</v>
      </c>
      <c r="C14" s="20" t="s">
        <v>1</v>
      </c>
      <c r="D14" s="94">
        <v>50</v>
      </c>
      <c r="E14" s="95">
        <v>0</v>
      </c>
      <c r="F14" s="96">
        <v>0</v>
      </c>
      <c r="G14" s="45">
        <f t="shared" si="0"/>
        <v>231.5</v>
      </c>
      <c r="H14" s="48">
        <f t="shared" si="1"/>
        <v>0</v>
      </c>
      <c r="I14" s="43">
        <f t="shared" si="2"/>
        <v>0</v>
      </c>
      <c r="J14" s="50">
        <f t="shared" si="3"/>
        <v>50</v>
      </c>
      <c r="K14" s="26">
        <v>4.63</v>
      </c>
      <c r="M14" s="54"/>
      <c r="N14" s="55"/>
    </row>
    <row r="15" spans="1:14" ht="30">
      <c r="A15" s="33">
        <v>12</v>
      </c>
      <c r="B15" s="18" t="s">
        <v>226</v>
      </c>
      <c r="C15" s="20" t="s">
        <v>1</v>
      </c>
      <c r="D15" s="94">
        <v>50</v>
      </c>
      <c r="E15" s="95">
        <v>0</v>
      </c>
      <c r="F15" s="96">
        <v>65</v>
      </c>
      <c r="G15" s="45">
        <f t="shared" si="0"/>
        <v>465.00000000000006</v>
      </c>
      <c r="H15" s="48">
        <f t="shared" si="1"/>
        <v>0</v>
      </c>
      <c r="I15" s="43">
        <f t="shared" si="2"/>
        <v>604.5</v>
      </c>
      <c r="J15" s="50">
        <f t="shared" si="3"/>
        <v>115</v>
      </c>
      <c r="K15" s="26">
        <v>9.3</v>
      </c>
      <c r="M15" s="54"/>
      <c r="N15" s="55"/>
    </row>
    <row r="16" spans="1:14" ht="15">
      <c r="A16" s="34">
        <v>13</v>
      </c>
      <c r="B16" s="18" t="s">
        <v>23</v>
      </c>
      <c r="C16" s="20" t="s">
        <v>1</v>
      </c>
      <c r="D16" s="94">
        <v>2</v>
      </c>
      <c r="E16" s="95">
        <v>0</v>
      </c>
      <c r="F16" s="96">
        <v>0</v>
      </c>
      <c r="G16" s="45">
        <f t="shared" si="0"/>
        <v>10.54</v>
      </c>
      <c r="H16" s="48">
        <f t="shared" si="1"/>
        <v>0</v>
      </c>
      <c r="I16" s="43">
        <f t="shared" si="2"/>
        <v>0</v>
      </c>
      <c r="J16" s="50">
        <f t="shared" si="3"/>
        <v>2</v>
      </c>
      <c r="K16" s="26">
        <v>5.27</v>
      </c>
      <c r="M16" s="54"/>
      <c r="N16" s="55"/>
    </row>
    <row r="17" spans="1:14" ht="15">
      <c r="A17" s="33">
        <v>14</v>
      </c>
      <c r="B17" s="18" t="s">
        <v>80</v>
      </c>
      <c r="C17" s="20" t="s">
        <v>1</v>
      </c>
      <c r="D17" s="94">
        <v>2</v>
      </c>
      <c r="E17" s="95">
        <v>0</v>
      </c>
      <c r="F17" s="96">
        <v>0</v>
      </c>
      <c r="G17" s="45">
        <f t="shared" si="0"/>
        <v>5.7</v>
      </c>
      <c r="H17" s="48">
        <f t="shared" si="1"/>
        <v>0</v>
      </c>
      <c r="I17" s="43">
        <f t="shared" si="2"/>
        <v>0</v>
      </c>
      <c r="J17" s="50">
        <f t="shared" si="3"/>
        <v>2</v>
      </c>
      <c r="K17" s="26">
        <v>2.85</v>
      </c>
      <c r="M17" s="54"/>
      <c r="N17" s="55"/>
    </row>
    <row r="18" spans="1:14" ht="15">
      <c r="A18" s="34">
        <v>15</v>
      </c>
      <c r="B18" s="18" t="s">
        <v>81</v>
      </c>
      <c r="C18" s="20" t="s">
        <v>1</v>
      </c>
      <c r="D18" s="94">
        <v>2</v>
      </c>
      <c r="E18" s="95">
        <v>0</v>
      </c>
      <c r="F18" s="96">
        <v>0</v>
      </c>
      <c r="G18" s="45">
        <f t="shared" si="0"/>
        <v>7.4</v>
      </c>
      <c r="H18" s="48">
        <f t="shared" si="1"/>
        <v>0</v>
      </c>
      <c r="I18" s="43">
        <f t="shared" si="2"/>
        <v>0</v>
      </c>
      <c r="J18" s="50">
        <f t="shared" si="3"/>
        <v>2</v>
      </c>
      <c r="K18" s="26">
        <v>3.7</v>
      </c>
      <c r="M18" s="54"/>
      <c r="N18" s="55"/>
    </row>
    <row r="19" spans="1:14" s="56" customFormat="1" ht="14.25" customHeight="1">
      <c r="A19" s="33">
        <v>16</v>
      </c>
      <c r="B19" s="19" t="s">
        <v>67</v>
      </c>
      <c r="C19" s="27" t="s">
        <v>1</v>
      </c>
      <c r="D19" s="94">
        <v>20</v>
      </c>
      <c r="E19" s="95">
        <v>0</v>
      </c>
      <c r="F19" s="96">
        <v>0</v>
      </c>
      <c r="G19" s="45">
        <f t="shared" si="0"/>
        <v>220</v>
      </c>
      <c r="H19" s="48">
        <f t="shared" si="1"/>
        <v>0</v>
      </c>
      <c r="I19" s="43">
        <f t="shared" si="2"/>
        <v>0</v>
      </c>
      <c r="J19" s="50">
        <f t="shared" si="3"/>
        <v>20</v>
      </c>
      <c r="K19" s="26">
        <v>11</v>
      </c>
      <c r="M19" s="54"/>
      <c r="N19" s="55"/>
    </row>
    <row r="20" spans="1:14" s="56" customFormat="1" ht="14.25" customHeight="1">
      <c r="A20" s="34">
        <v>17</v>
      </c>
      <c r="B20" s="19" t="s">
        <v>68</v>
      </c>
      <c r="C20" s="27" t="s">
        <v>1</v>
      </c>
      <c r="D20" s="94">
        <v>0</v>
      </c>
      <c r="E20" s="95">
        <v>0</v>
      </c>
      <c r="F20" s="96">
        <v>0</v>
      </c>
      <c r="G20" s="45">
        <f t="shared" si="0"/>
        <v>0</v>
      </c>
      <c r="H20" s="48">
        <f t="shared" si="1"/>
        <v>0</v>
      </c>
      <c r="I20" s="43">
        <f t="shared" si="2"/>
        <v>0</v>
      </c>
      <c r="J20" s="50">
        <f t="shared" si="3"/>
        <v>0</v>
      </c>
      <c r="K20" s="26">
        <v>9.35</v>
      </c>
      <c r="M20" s="54"/>
      <c r="N20" s="55"/>
    </row>
    <row r="21" spans="1:14" ht="15">
      <c r="A21" s="33">
        <v>18</v>
      </c>
      <c r="B21" s="57" t="s">
        <v>70</v>
      </c>
      <c r="C21" s="20" t="s">
        <v>1</v>
      </c>
      <c r="D21" s="94">
        <v>0</v>
      </c>
      <c r="E21" s="95">
        <v>1</v>
      </c>
      <c r="F21" s="96">
        <v>0</v>
      </c>
      <c r="G21" s="45">
        <f t="shared" si="0"/>
        <v>0</v>
      </c>
      <c r="H21" s="48">
        <f t="shared" si="1"/>
        <v>4.34</v>
      </c>
      <c r="I21" s="43">
        <f t="shared" si="2"/>
        <v>0</v>
      </c>
      <c r="J21" s="50">
        <f t="shared" si="3"/>
        <v>1</v>
      </c>
      <c r="K21" s="26">
        <v>4.34</v>
      </c>
      <c r="M21" s="54"/>
      <c r="N21" s="55"/>
    </row>
    <row r="22" spans="1:14" ht="15">
      <c r="A22" s="34">
        <v>19</v>
      </c>
      <c r="B22" s="18" t="s">
        <v>46</v>
      </c>
      <c r="C22" s="20" t="s">
        <v>1</v>
      </c>
      <c r="D22" s="94">
        <v>0</v>
      </c>
      <c r="E22" s="95">
        <v>0</v>
      </c>
      <c r="F22" s="96">
        <v>0</v>
      </c>
      <c r="G22" s="45">
        <f t="shared" si="0"/>
        <v>0</v>
      </c>
      <c r="H22" s="48">
        <f t="shared" si="1"/>
        <v>0</v>
      </c>
      <c r="I22" s="43">
        <f t="shared" si="2"/>
        <v>0</v>
      </c>
      <c r="J22" s="50">
        <f t="shared" si="3"/>
        <v>0</v>
      </c>
      <c r="K22" s="26">
        <v>25</v>
      </c>
      <c r="M22" s="54"/>
      <c r="N22" s="55"/>
    </row>
    <row r="23" spans="1:14" ht="15">
      <c r="A23" s="33">
        <v>20</v>
      </c>
      <c r="B23" s="18" t="s">
        <v>105</v>
      </c>
      <c r="C23" s="20" t="s">
        <v>1</v>
      </c>
      <c r="D23" s="94">
        <v>10</v>
      </c>
      <c r="E23" s="95">
        <v>0</v>
      </c>
      <c r="F23" s="96">
        <v>0</v>
      </c>
      <c r="G23" s="45">
        <f t="shared" si="0"/>
        <v>78.8</v>
      </c>
      <c r="H23" s="48">
        <f t="shared" si="1"/>
        <v>0</v>
      </c>
      <c r="I23" s="43">
        <f t="shared" si="2"/>
        <v>0</v>
      </c>
      <c r="J23" s="50">
        <f t="shared" si="3"/>
        <v>10</v>
      </c>
      <c r="K23" s="26">
        <v>7.88</v>
      </c>
      <c r="M23" s="54"/>
      <c r="N23" s="55"/>
    </row>
    <row r="24" spans="1:14" ht="15">
      <c r="A24" s="34">
        <v>21</v>
      </c>
      <c r="B24" s="18" t="s">
        <v>11</v>
      </c>
      <c r="C24" s="20" t="s">
        <v>1</v>
      </c>
      <c r="D24" s="94">
        <v>30</v>
      </c>
      <c r="E24" s="95">
        <v>1</v>
      </c>
      <c r="F24" s="96">
        <v>0</v>
      </c>
      <c r="G24" s="45">
        <f t="shared" si="0"/>
        <v>386.09999999999997</v>
      </c>
      <c r="H24" s="48">
        <f t="shared" si="1"/>
        <v>12.87</v>
      </c>
      <c r="I24" s="43">
        <f t="shared" si="2"/>
        <v>0</v>
      </c>
      <c r="J24" s="50">
        <f t="shared" si="3"/>
        <v>31</v>
      </c>
      <c r="K24" s="26">
        <v>12.87</v>
      </c>
      <c r="M24" s="54"/>
      <c r="N24" s="55"/>
    </row>
    <row r="25" spans="1:14" ht="15">
      <c r="A25" s="33">
        <v>22</v>
      </c>
      <c r="B25" s="18" t="s">
        <v>82</v>
      </c>
      <c r="C25" s="20" t="s">
        <v>1</v>
      </c>
      <c r="D25" s="94">
        <v>10</v>
      </c>
      <c r="E25" s="95">
        <v>0</v>
      </c>
      <c r="F25" s="96">
        <v>0</v>
      </c>
      <c r="G25" s="45">
        <f t="shared" si="0"/>
        <v>74.2</v>
      </c>
      <c r="H25" s="48">
        <f t="shared" si="1"/>
        <v>0</v>
      </c>
      <c r="I25" s="43">
        <f t="shared" si="2"/>
        <v>0</v>
      </c>
      <c r="J25" s="50">
        <f t="shared" si="3"/>
        <v>10</v>
      </c>
      <c r="K25" s="26">
        <v>7.42</v>
      </c>
      <c r="M25" s="54"/>
      <c r="N25" s="55"/>
    </row>
    <row r="26" spans="1:14" ht="15">
      <c r="A26" s="34">
        <v>23</v>
      </c>
      <c r="B26" s="18" t="s">
        <v>72</v>
      </c>
      <c r="C26" s="20" t="s">
        <v>1</v>
      </c>
      <c r="D26" s="94">
        <v>0</v>
      </c>
      <c r="E26" s="95">
        <v>0</v>
      </c>
      <c r="F26" s="96">
        <v>0</v>
      </c>
      <c r="G26" s="45">
        <f t="shared" si="0"/>
        <v>0</v>
      </c>
      <c r="H26" s="48">
        <f t="shared" si="1"/>
        <v>0</v>
      </c>
      <c r="I26" s="43">
        <f t="shared" si="2"/>
        <v>0</v>
      </c>
      <c r="J26" s="50">
        <f t="shared" si="3"/>
        <v>0</v>
      </c>
      <c r="K26" s="26">
        <v>16.45</v>
      </c>
      <c r="M26" s="54"/>
      <c r="N26" s="55"/>
    </row>
    <row r="27" spans="1:14" ht="15">
      <c r="A27" s="33">
        <v>24</v>
      </c>
      <c r="B27" s="18" t="s">
        <v>73</v>
      </c>
      <c r="C27" s="20" t="s">
        <v>1</v>
      </c>
      <c r="D27" s="94">
        <v>2</v>
      </c>
      <c r="E27" s="95">
        <v>0</v>
      </c>
      <c r="F27" s="96">
        <v>0</v>
      </c>
      <c r="G27" s="45">
        <f t="shared" si="0"/>
        <v>55</v>
      </c>
      <c r="H27" s="48">
        <f t="shared" si="1"/>
        <v>0</v>
      </c>
      <c r="I27" s="43">
        <f t="shared" si="2"/>
        <v>0</v>
      </c>
      <c r="J27" s="50">
        <f t="shared" si="3"/>
        <v>2</v>
      </c>
      <c r="K27" s="26">
        <v>27.5</v>
      </c>
      <c r="M27" s="54"/>
      <c r="N27" s="55"/>
    </row>
    <row r="28" spans="1:14" ht="15">
      <c r="A28" s="34">
        <v>25</v>
      </c>
      <c r="B28" s="18" t="s">
        <v>31</v>
      </c>
      <c r="C28" s="20" t="s">
        <v>1</v>
      </c>
      <c r="D28" s="94">
        <v>2</v>
      </c>
      <c r="E28" s="95">
        <v>100</v>
      </c>
      <c r="F28" s="96">
        <v>0</v>
      </c>
      <c r="G28" s="45">
        <f t="shared" si="0"/>
        <v>2.64</v>
      </c>
      <c r="H28" s="48">
        <f t="shared" si="1"/>
        <v>132</v>
      </c>
      <c r="I28" s="43">
        <f t="shared" si="2"/>
        <v>0</v>
      </c>
      <c r="J28" s="50">
        <f t="shared" si="3"/>
        <v>102</v>
      </c>
      <c r="K28" s="26">
        <v>1.32</v>
      </c>
      <c r="M28" s="54"/>
      <c r="N28" s="55"/>
    </row>
    <row r="29" spans="1:14" ht="15">
      <c r="A29" s="33">
        <v>26</v>
      </c>
      <c r="B29" s="18" t="s">
        <v>75</v>
      </c>
      <c r="C29" s="20" t="s">
        <v>1</v>
      </c>
      <c r="D29" s="94">
        <v>2</v>
      </c>
      <c r="E29" s="95">
        <v>0</v>
      </c>
      <c r="F29" s="96">
        <v>0</v>
      </c>
      <c r="G29" s="45">
        <f t="shared" si="0"/>
        <v>9</v>
      </c>
      <c r="H29" s="48">
        <f t="shared" si="1"/>
        <v>0</v>
      </c>
      <c r="I29" s="43">
        <f t="shared" si="2"/>
        <v>0</v>
      </c>
      <c r="J29" s="50">
        <f t="shared" si="3"/>
        <v>2</v>
      </c>
      <c r="K29" s="26">
        <v>4.5</v>
      </c>
      <c r="M29" s="54"/>
      <c r="N29" s="55"/>
    </row>
    <row r="30" spans="1:14" ht="15">
      <c r="A30" s="34">
        <v>27</v>
      </c>
      <c r="B30" s="18" t="s">
        <v>127</v>
      </c>
      <c r="C30" s="20" t="s">
        <v>1</v>
      </c>
      <c r="D30" s="94">
        <v>2</v>
      </c>
      <c r="E30" s="95">
        <v>0</v>
      </c>
      <c r="F30" s="96">
        <v>0</v>
      </c>
      <c r="G30" s="45">
        <f t="shared" si="0"/>
        <v>150</v>
      </c>
      <c r="H30" s="48">
        <f t="shared" si="1"/>
        <v>0</v>
      </c>
      <c r="I30" s="43">
        <f t="shared" si="2"/>
        <v>0</v>
      </c>
      <c r="J30" s="50">
        <f t="shared" si="3"/>
        <v>2</v>
      </c>
      <c r="K30" s="26">
        <v>75</v>
      </c>
      <c r="M30" s="54"/>
      <c r="N30" s="55"/>
    </row>
    <row r="31" spans="1:14" ht="15">
      <c r="A31" s="33">
        <v>28</v>
      </c>
      <c r="B31" s="18" t="s">
        <v>12</v>
      </c>
      <c r="C31" s="20" t="s">
        <v>1</v>
      </c>
      <c r="D31" s="94">
        <v>2</v>
      </c>
      <c r="E31" s="95">
        <v>2</v>
      </c>
      <c r="F31" s="96">
        <v>0</v>
      </c>
      <c r="G31" s="45">
        <f t="shared" si="0"/>
        <v>7.88</v>
      </c>
      <c r="H31" s="48">
        <f t="shared" si="1"/>
        <v>7.88</v>
      </c>
      <c r="I31" s="43">
        <f t="shared" si="2"/>
        <v>0</v>
      </c>
      <c r="J31" s="50">
        <f t="shared" si="3"/>
        <v>4</v>
      </c>
      <c r="K31" s="26">
        <v>3.94</v>
      </c>
      <c r="M31" s="54"/>
      <c r="N31" s="55"/>
    </row>
    <row r="32" spans="1:14" ht="15">
      <c r="A32" s="34">
        <v>29</v>
      </c>
      <c r="B32" s="18" t="s">
        <v>48</v>
      </c>
      <c r="C32" s="20" t="s">
        <v>1</v>
      </c>
      <c r="D32" s="94">
        <v>2</v>
      </c>
      <c r="E32" s="95">
        <v>10</v>
      </c>
      <c r="F32" s="96">
        <v>0</v>
      </c>
      <c r="G32" s="45">
        <f t="shared" si="0"/>
        <v>35.56</v>
      </c>
      <c r="H32" s="48">
        <f t="shared" si="1"/>
        <v>177.8</v>
      </c>
      <c r="I32" s="43">
        <f t="shared" si="2"/>
        <v>0</v>
      </c>
      <c r="J32" s="50">
        <f t="shared" si="3"/>
        <v>12</v>
      </c>
      <c r="K32" s="26">
        <v>17.78</v>
      </c>
      <c r="M32" s="54"/>
      <c r="N32" s="55"/>
    </row>
    <row r="33" spans="1:14" ht="15">
      <c r="A33" s="33">
        <v>30</v>
      </c>
      <c r="B33" s="18" t="s">
        <v>26</v>
      </c>
      <c r="C33" s="20" t="s">
        <v>1</v>
      </c>
      <c r="D33" s="94">
        <v>5</v>
      </c>
      <c r="E33" s="95">
        <v>2</v>
      </c>
      <c r="F33" s="96">
        <v>0</v>
      </c>
      <c r="G33" s="45">
        <f t="shared" si="0"/>
        <v>6.45</v>
      </c>
      <c r="H33" s="48">
        <f t="shared" si="1"/>
        <v>2.58</v>
      </c>
      <c r="I33" s="43">
        <f t="shared" si="2"/>
        <v>0</v>
      </c>
      <c r="J33" s="50">
        <f t="shared" si="3"/>
        <v>7</v>
      </c>
      <c r="K33" s="26">
        <v>1.29</v>
      </c>
      <c r="M33" s="54"/>
      <c r="N33" s="55"/>
    </row>
    <row r="34" spans="1:14" ht="15">
      <c r="A34" s="34">
        <v>31</v>
      </c>
      <c r="B34" s="18" t="s">
        <v>27</v>
      </c>
      <c r="C34" s="20" t="s">
        <v>1</v>
      </c>
      <c r="D34" s="94">
        <v>5</v>
      </c>
      <c r="E34" s="95">
        <v>2</v>
      </c>
      <c r="F34" s="96">
        <v>0</v>
      </c>
      <c r="G34" s="45">
        <f t="shared" si="0"/>
        <v>11</v>
      </c>
      <c r="H34" s="48">
        <f t="shared" si="1"/>
        <v>4.4</v>
      </c>
      <c r="I34" s="43">
        <f t="shared" si="2"/>
        <v>0</v>
      </c>
      <c r="J34" s="50">
        <f t="shared" si="3"/>
        <v>7</v>
      </c>
      <c r="K34" s="26">
        <v>2.2</v>
      </c>
      <c r="M34" s="54"/>
      <c r="N34" s="55"/>
    </row>
    <row r="35" spans="1:14" ht="15">
      <c r="A35" s="33">
        <v>32</v>
      </c>
      <c r="B35" s="18" t="s">
        <v>74</v>
      </c>
      <c r="C35" s="20" t="s">
        <v>1</v>
      </c>
      <c r="D35" s="94">
        <v>5</v>
      </c>
      <c r="E35" s="95">
        <v>2</v>
      </c>
      <c r="F35" s="96">
        <v>0</v>
      </c>
      <c r="G35" s="45">
        <f t="shared" si="0"/>
        <v>18.700000000000003</v>
      </c>
      <c r="H35" s="48">
        <f t="shared" si="1"/>
        <v>7.48</v>
      </c>
      <c r="I35" s="43">
        <f t="shared" si="2"/>
        <v>0</v>
      </c>
      <c r="J35" s="50">
        <f t="shared" si="3"/>
        <v>7</v>
      </c>
      <c r="K35" s="26">
        <v>3.74</v>
      </c>
      <c r="M35" s="54"/>
      <c r="N35" s="55"/>
    </row>
    <row r="36" spans="1:14" ht="15">
      <c r="A36" s="34">
        <v>33</v>
      </c>
      <c r="B36" s="18" t="s">
        <v>14</v>
      </c>
      <c r="C36" s="20" t="s">
        <v>1</v>
      </c>
      <c r="D36" s="94">
        <v>5</v>
      </c>
      <c r="E36" s="95">
        <v>5</v>
      </c>
      <c r="F36" s="96">
        <v>0</v>
      </c>
      <c r="G36" s="45">
        <f t="shared" si="0"/>
        <v>52.5</v>
      </c>
      <c r="H36" s="48">
        <f t="shared" si="1"/>
        <v>52.5</v>
      </c>
      <c r="I36" s="43">
        <f t="shared" si="2"/>
        <v>0</v>
      </c>
      <c r="J36" s="50">
        <f t="shared" si="3"/>
        <v>10</v>
      </c>
      <c r="K36" s="26">
        <v>10.5</v>
      </c>
      <c r="M36" s="54"/>
      <c r="N36" s="55"/>
    </row>
    <row r="37" spans="1:14" ht="15">
      <c r="A37" s="33">
        <v>34</v>
      </c>
      <c r="B37" s="18" t="s">
        <v>47</v>
      </c>
      <c r="C37" s="20" t="s">
        <v>1</v>
      </c>
      <c r="D37" s="94">
        <v>1</v>
      </c>
      <c r="E37" s="95">
        <v>10</v>
      </c>
      <c r="F37" s="96">
        <v>0</v>
      </c>
      <c r="G37" s="45">
        <f t="shared" si="0"/>
        <v>22.4</v>
      </c>
      <c r="H37" s="48">
        <f t="shared" si="1"/>
        <v>224</v>
      </c>
      <c r="I37" s="43">
        <f t="shared" si="2"/>
        <v>0</v>
      </c>
      <c r="J37" s="50">
        <f t="shared" si="3"/>
        <v>11</v>
      </c>
      <c r="K37" s="26">
        <v>22.4</v>
      </c>
      <c r="M37" s="54"/>
      <c r="N37" s="55"/>
    </row>
    <row r="38" spans="1:14" ht="15">
      <c r="A38" s="34">
        <v>35</v>
      </c>
      <c r="B38" s="18" t="s">
        <v>13</v>
      </c>
      <c r="C38" s="20" t="s">
        <v>1</v>
      </c>
      <c r="D38" s="94">
        <v>20</v>
      </c>
      <c r="E38" s="95">
        <v>0</v>
      </c>
      <c r="F38" s="96">
        <v>0</v>
      </c>
      <c r="G38" s="45">
        <f t="shared" si="0"/>
        <v>272.4</v>
      </c>
      <c r="H38" s="48">
        <f t="shared" si="1"/>
        <v>0</v>
      </c>
      <c r="I38" s="43">
        <f t="shared" si="2"/>
        <v>0</v>
      </c>
      <c r="J38" s="50">
        <f t="shared" si="3"/>
        <v>20</v>
      </c>
      <c r="K38" s="26">
        <v>13.62</v>
      </c>
      <c r="M38" s="54"/>
      <c r="N38" s="55"/>
    </row>
    <row r="39" spans="1:14" ht="15">
      <c r="A39" s="33">
        <v>36</v>
      </c>
      <c r="B39" s="18" t="s">
        <v>85</v>
      </c>
      <c r="C39" s="20" t="s">
        <v>1</v>
      </c>
      <c r="D39" s="94">
        <v>3</v>
      </c>
      <c r="E39" s="95">
        <v>0</v>
      </c>
      <c r="F39" s="96">
        <v>0</v>
      </c>
      <c r="G39" s="45">
        <f t="shared" si="0"/>
        <v>61.67999999999999</v>
      </c>
      <c r="H39" s="48">
        <f t="shared" si="1"/>
        <v>0</v>
      </c>
      <c r="I39" s="43">
        <f t="shared" si="2"/>
        <v>0</v>
      </c>
      <c r="J39" s="50">
        <f t="shared" si="3"/>
        <v>3</v>
      </c>
      <c r="K39" s="26">
        <v>20.56</v>
      </c>
      <c r="M39" s="54"/>
      <c r="N39" s="55"/>
    </row>
    <row r="40" spans="1:14" ht="15">
      <c r="A40" s="34">
        <v>37</v>
      </c>
      <c r="B40" s="18" t="s">
        <v>86</v>
      </c>
      <c r="C40" s="20" t="s">
        <v>1</v>
      </c>
      <c r="D40" s="94">
        <v>2</v>
      </c>
      <c r="E40" s="95">
        <v>0</v>
      </c>
      <c r="F40" s="96">
        <v>0</v>
      </c>
      <c r="G40" s="45">
        <f t="shared" si="0"/>
        <v>27.32</v>
      </c>
      <c r="H40" s="48">
        <f t="shared" si="1"/>
        <v>0</v>
      </c>
      <c r="I40" s="43">
        <f t="shared" si="2"/>
        <v>0</v>
      </c>
      <c r="J40" s="50">
        <f t="shared" si="3"/>
        <v>2</v>
      </c>
      <c r="K40" s="26">
        <v>13.66</v>
      </c>
      <c r="M40" s="54"/>
      <c r="N40" s="55"/>
    </row>
    <row r="41" spans="1:14" ht="15">
      <c r="A41" s="33">
        <v>38</v>
      </c>
      <c r="B41" s="18" t="s">
        <v>15</v>
      </c>
      <c r="C41" s="20" t="s">
        <v>1</v>
      </c>
      <c r="D41" s="94">
        <v>2</v>
      </c>
      <c r="E41" s="95">
        <v>2</v>
      </c>
      <c r="F41" s="96">
        <v>0</v>
      </c>
      <c r="G41" s="45">
        <f t="shared" si="0"/>
        <v>6.34</v>
      </c>
      <c r="H41" s="48">
        <f t="shared" si="1"/>
        <v>6.34</v>
      </c>
      <c r="I41" s="43">
        <f t="shared" si="2"/>
        <v>0</v>
      </c>
      <c r="J41" s="50">
        <f t="shared" si="3"/>
        <v>4</v>
      </c>
      <c r="K41" s="26">
        <v>3.17</v>
      </c>
      <c r="M41" s="54"/>
      <c r="N41" s="55"/>
    </row>
    <row r="42" spans="1:14" ht="15">
      <c r="A42" s="34">
        <v>39</v>
      </c>
      <c r="B42" s="18" t="s">
        <v>87</v>
      </c>
      <c r="C42" s="20" t="s">
        <v>1</v>
      </c>
      <c r="D42" s="94">
        <v>10</v>
      </c>
      <c r="E42" s="95">
        <v>5</v>
      </c>
      <c r="F42" s="96">
        <v>0</v>
      </c>
      <c r="G42" s="45">
        <f t="shared" si="0"/>
        <v>111.30000000000001</v>
      </c>
      <c r="H42" s="48">
        <f t="shared" si="1"/>
        <v>55.650000000000006</v>
      </c>
      <c r="I42" s="43">
        <f t="shared" si="2"/>
        <v>0</v>
      </c>
      <c r="J42" s="50">
        <f t="shared" si="3"/>
        <v>15</v>
      </c>
      <c r="K42" s="26">
        <v>11.13</v>
      </c>
      <c r="M42" s="54"/>
      <c r="N42" s="55"/>
    </row>
    <row r="43" spans="1:14" ht="15">
      <c r="A43" s="33">
        <v>40</v>
      </c>
      <c r="B43" s="18" t="s">
        <v>28</v>
      </c>
      <c r="C43" s="20" t="s">
        <v>1</v>
      </c>
      <c r="D43" s="94">
        <v>50</v>
      </c>
      <c r="E43" s="95">
        <v>200</v>
      </c>
      <c r="F43" s="96">
        <v>0</v>
      </c>
      <c r="G43" s="45">
        <f t="shared" si="0"/>
        <v>126.49999999999999</v>
      </c>
      <c r="H43" s="48">
        <f t="shared" si="1"/>
        <v>505.99999999999994</v>
      </c>
      <c r="I43" s="43">
        <f t="shared" si="2"/>
        <v>0</v>
      </c>
      <c r="J43" s="50">
        <f t="shared" si="3"/>
        <v>250</v>
      </c>
      <c r="K43" s="26">
        <v>2.53</v>
      </c>
      <c r="M43" s="54"/>
      <c r="N43" s="55"/>
    </row>
    <row r="44" spans="1:14" ht="15">
      <c r="A44" s="34">
        <v>41</v>
      </c>
      <c r="B44" s="18" t="s">
        <v>88</v>
      </c>
      <c r="C44" s="20" t="s">
        <v>1</v>
      </c>
      <c r="D44" s="94">
        <v>5</v>
      </c>
      <c r="E44" s="95">
        <v>5</v>
      </c>
      <c r="F44" s="96">
        <v>0</v>
      </c>
      <c r="G44" s="45">
        <f t="shared" si="0"/>
        <v>275</v>
      </c>
      <c r="H44" s="48">
        <f t="shared" si="1"/>
        <v>275</v>
      </c>
      <c r="I44" s="43">
        <f t="shared" si="2"/>
        <v>0</v>
      </c>
      <c r="J44" s="50">
        <f t="shared" si="3"/>
        <v>10</v>
      </c>
      <c r="K44" s="26">
        <v>55</v>
      </c>
      <c r="M44" s="54"/>
      <c r="N44" s="55"/>
    </row>
    <row r="45" spans="1:14" ht="15">
      <c r="A45" s="33">
        <v>42</v>
      </c>
      <c r="B45" s="18" t="s">
        <v>39</v>
      </c>
      <c r="C45" s="20" t="s">
        <v>42</v>
      </c>
      <c r="D45" s="94">
        <v>100</v>
      </c>
      <c r="E45" s="95">
        <v>0</v>
      </c>
      <c r="F45" s="96">
        <v>0</v>
      </c>
      <c r="G45" s="45">
        <f t="shared" si="0"/>
        <v>374</v>
      </c>
      <c r="H45" s="48">
        <f t="shared" si="1"/>
        <v>0</v>
      </c>
      <c r="I45" s="43">
        <f t="shared" si="2"/>
        <v>0</v>
      </c>
      <c r="J45" s="50">
        <f t="shared" si="3"/>
        <v>100</v>
      </c>
      <c r="K45" s="26">
        <v>3.74</v>
      </c>
      <c r="M45" s="54"/>
      <c r="N45" s="55"/>
    </row>
    <row r="46" spans="1:14" ht="15">
      <c r="A46" s="34">
        <v>43</v>
      </c>
      <c r="B46" s="18" t="s">
        <v>41</v>
      </c>
      <c r="C46" s="20" t="s">
        <v>42</v>
      </c>
      <c r="D46" s="94">
        <v>100</v>
      </c>
      <c r="E46" s="95">
        <v>0</v>
      </c>
      <c r="F46" s="96">
        <v>0</v>
      </c>
      <c r="G46" s="45">
        <f t="shared" si="0"/>
        <v>374</v>
      </c>
      <c r="H46" s="48">
        <f t="shared" si="1"/>
        <v>0</v>
      </c>
      <c r="I46" s="43">
        <f t="shared" si="2"/>
        <v>0</v>
      </c>
      <c r="J46" s="50">
        <f t="shared" si="3"/>
        <v>100</v>
      </c>
      <c r="K46" s="26">
        <v>3.74</v>
      </c>
      <c r="M46" s="54"/>
      <c r="N46" s="55"/>
    </row>
    <row r="47" spans="1:14" ht="15">
      <c r="A47" s="33">
        <v>44</v>
      </c>
      <c r="B47" s="18" t="s">
        <v>40</v>
      </c>
      <c r="C47" s="20" t="s">
        <v>42</v>
      </c>
      <c r="D47" s="94">
        <v>100</v>
      </c>
      <c r="E47" s="95">
        <v>0</v>
      </c>
      <c r="F47" s="96">
        <v>0</v>
      </c>
      <c r="G47" s="45">
        <f t="shared" si="0"/>
        <v>374</v>
      </c>
      <c r="H47" s="48">
        <f t="shared" si="1"/>
        <v>0</v>
      </c>
      <c r="I47" s="43">
        <f t="shared" si="2"/>
        <v>0</v>
      </c>
      <c r="J47" s="50">
        <f t="shared" si="3"/>
        <v>100</v>
      </c>
      <c r="K47" s="26">
        <v>3.74</v>
      </c>
      <c r="M47" s="54"/>
      <c r="N47" s="55"/>
    </row>
    <row r="48" spans="1:14" ht="15">
      <c r="A48" s="34">
        <v>45</v>
      </c>
      <c r="B48" s="18" t="s">
        <v>90</v>
      </c>
      <c r="C48" s="20" t="s">
        <v>1</v>
      </c>
      <c r="D48" s="94">
        <v>2</v>
      </c>
      <c r="E48" s="95">
        <v>2</v>
      </c>
      <c r="F48" s="96">
        <v>0</v>
      </c>
      <c r="G48" s="45">
        <f t="shared" si="0"/>
        <v>100</v>
      </c>
      <c r="H48" s="48">
        <f t="shared" si="1"/>
        <v>100</v>
      </c>
      <c r="I48" s="43">
        <f t="shared" si="2"/>
        <v>0</v>
      </c>
      <c r="J48" s="50">
        <f t="shared" si="3"/>
        <v>4</v>
      </c>
      <c r="K48" s="26">
        <v>50</v>
      </c>
      <c r="M48" s="54"/>
      <c r="N48" s="55"/>
    </row>
    <row r="49" spans="1:14" ht="15">
      <c r="A49" s="33">
        <v>46</v>
      </c>
      <c r="B49" s="18" t="s">
        <v>91</v>
      </c>
      <c r="C49" s="20" t="s">
        <v>1</v>
      </c>
      <c r="D49" s="94">
        <v>2</v>
      </c>
      <c r="E49" s="95">
        <v>1</v>
      </c>
      <c r="F49" s="96">
        <v>0</v>
      </c>
      <c r="G49" s="45">
        <f t="shared" si="0"/>
        <v>100</v>
      </c>
      <c r="H49" s="48">
        <f t="shared" si="1"/>
        <v>50</v>
      </c>
      <c r="I49" s="43">
        <f t="shared" si="2"/>
        <v>0</v>
      </c>
      <c r="J49" s="50">
        <f t="shared" si="3"/>
        <v>3</v>
      </c>
      <c r="K49" s="26">
        <v>50</v>
      </c>
      <c r="M49" s="54"/>
      <c r="N49" s="55"/>
    </row>
    <row r="50" spans="1:14" ht="15">
      <c r="A50" s="34">
        <v>47</v>
      </c>
      <c r="B50" s="18" t="s">
        <v>92</v>
      </c>
      <c r="C50" s="20" t="s">
        <v>1</v>
      </c>
      <c r="D50" s="94">
        <v>2</v>
      </c>
      <c r="E50" s="95">
        <v>1</v>
      </c>
      <c r="F50" s="96">
        <v>0</v>
      </c>
      <c r="G50" s="45">
        <f t="shared" si="0"/>
        <v>140</v>
      </c>
      <c r="H50" s="48">
        <f t="shared" si="1"/>
        <v>70</v>
      </c>
      <c r="I50" s="43">
        <f t="shared" si="2"/>
        <v>0</v>
      </c>
      <c r="J50" s="50">
        <f t="shared" si="3"/>
        <v>3</v>
      </c>
      <c r="K50" s="26">
        <v>70</v>
      </c>
      <c r="M50" s="54"/>
      <c r="N50" s="55"/>
    </row>
    <row r="51" spans="1:14" ht="15">
      <c r="A51" s="33">
        <v>48</v>
      </c>
      <c r="B51" s="18" t="s">
        <v>93</v>
      </c>
      <c r="C51" s="20" t="s">
        <v>1</v>
      </c>
      <c r="D51" s="94">
        <v>2</v>
      </c>
      <c r="E51" s="95">
        <v>1</v>
      </c>
      <c r="F51" s="96">
        <v>0</v>
      </c>
      <c r="G51" s="45">
        <f t="shared" si="0"/>
        <v>160</v>
      </c>
      <c r="H51" s="48">
        <f t="shared" si="1"/>
        <v>80</v>
      </c>
      <c r="I51" s="43">
        <f t="shared" si="2"/>
        <v>0</v>
      </c>
      <c r="J51" s="50">
        <f t="shared" si="3"/>
        <v>3</v>
      </c>
      <c r="K51" s="26">
        <v>80</v>
      </c>
      <c r="M51" s="54"/>
      <c r="N51" s="55"/>
    </row>
    <row r="52" spans="1:14" ht="30">
      <c r="A52" s="34">
        <v>49</v>
      </c>
      <c r="B52" s="18" t="s">
        <v>148</v>
      </c>
      <c r="C52" s="20" t="s">
        <v>1</v>
      </c>
      <c r="D52" s="94">
        <v>2</v>
      </c>
      <c r="E52" s="95">
        <v>5</v>
      </c>
      <c r="F52" s="96">
        <v>0</v>
      </c>
      <c r="G52" s="45">
        <f t="shared" si="0"/>
        <v>44</v>
      </c>
      <c r="H52" s="48">
        <f t="shared" si="1"/>
        <v>110</v>
      </c>
      <c r="I52" s="43">
        <f t="shared" si="2"/>
        <v>0</v>
      </c>
      <c r="J52" s="50">
        <f t="shared" si="3"/>
        <v>7</v>
      </c>
      <c r="K52" s="26">
        <v>22</v>
      </c>
      <c r="M52" s="54"/>
      <c r="N52" s="55"/>
    </row>
    <row r="53" spans="1:14" ht="15">
      <c r="A53" s="33">
        <v>50</v>
      </c>
      <c r="B53" s="18" t="s">
        <v>95</v>
      </c>
      <c r="C53" s="20" t="s">
        <v>1</v>
      </c>
      <c r="D53" s="94">
        <v>2</v>
      </c>
      <c r="E53" s="95">
        <v>2</v>
      </c>
      <c r="F53" s="96">
        <v>0</v>
      </c>
      <c r="G53" s="45">
        <f t="shared" si="0"/>
        <v>320</v>
      </c>
      <c r="H53" s="48">
        <f t="shared" si="1"/>
        <v>320</v>
      </c>
      <c r="I53" s="43">
        <f t="shared" si="2"/>
        <v>0</v>
      </c>
      <c r="J53" s="50">
        <f t="shared" si="3"/>
        <v>4</v>
      </c>
      <c r="K53" s="26">
        <v>160</v>
      </c>
      <c r="M53" s="54"/>
      <c r="N53" s="55"/>
    </row>
    <row r="54" spans="1:14" ht="15">
      <c r="A54" s="34">
        <v>51</v>
      </c>
      <c r="B54" s="18" t="s">
        <v>96</v>
      </c>
      <c r="C54" s="20" t="s">
        <v>97</v>
      </c>
      <c r="D54" s="94">
        <v>20</v>
      </c>
      <c r="E54" s="95">
        <v>0</v>
      </c>
      <c r="F54" s="96">
        <v>0</v>
      </c>
      <c r="G54" s="45">
        <f t="shared" si="0"/>
        <v>100</v>
      </c>
      <c r="H54" s="48">
        <f t="shared" si="1"/>
        <v>0</v>
      </c>
      <c r="I54" s="43">
        <f t="shared" si="2"/>
        <v>0</v>
      </c>
      <c r="J54" s="50">
        <f t="shared" si="3"/>
        <v>20</v>
      </c>
      <c r="K54" s="26">
        <v>5</v>
      </c>
      <c r="M54" s="54"/>
      <c r="N54" s="55"/>
    </row>
    <row r="55" spans="1:14" ht="15">
      <c r="A55" s="33">
        <v>52</v>
      </c>
      <c r="B55" s="18" t="s">
        <v>106</v>
      </c>
      <c r="C55" s="20" t="s">
        <v>1</v>
      </c>
      <c r="D55" s="94">
        <v>2</v>
      </c>
      <c r="E55" s="95">
        <v>5</v>
      </c>
      <c r="F55" s="96">
        <v>0</v>
      </c>
      <c r="G55" s="45">
        <f t="shared" si="0"/>
        <v>10</v>
      </c>
      <c r="H55" s="48">
        <f t="shared" si="1"/>
        <v>25</v>
      </c>
      <c r="I55" s="43">
        <f t="shared" si="2"/>
        <v>0</v>
      </c>
      <c r="J55" s="50">
        <f t="shared" si="3"/>
        <v>7</v>
      </c>
      <c r="K55" s="26">
        <v>5</v>
      </c>
      <c r="M55" s="54"/>
      <c r="N55" s="55"/>
    </row>
    <row r="56" spans="1:14" ht="15">
      <c r="A56" s="34">
        <v>53</v>
      </c>
      <c r="B56" s="18" t="s">
        <v>133</v>
      </c>
      <c r="C56" s="20" t="s">
        <v>1</v>
      </c>
      <c r="D56" s="94">
        <v>20</v>
      </c>
      <c r="E56" s="95">
        <v>400</v>
      </c>
      <c r="F56" s="96">
        <v>0</v>
      </c>
      <c r="G56" s="45">
        <f t="shared" si="0"/>
        <v>20</v>
      </c>
      <c r="H56" s="48">
        <f t="shared" si="1"/>
        <v>400</v>
      </c>
      <c r="I56" s="43">
        <f t="shared" si="2"/>
        <v>0</v>
      </c>
      <c r="J56" s="50">
        <f t="shared" si="3"/>
        <v>420</v>
      </c>
      <c r="K56" s="26">
        <v>1</v>
      </c>
      <c r="M56" s="54"/>
      <c r="N56" s="55"/>
    </row>
    <row r="57" spans="1:14" ht="30">
      <c r="A57" s="33">
        <v>54</v>
      </c>
      <c r="B57" s="18" t="s">
        <v>188</v>
      </c>
      <c r="C57" s="20" t="s">
        <v>1</v>
      </c>
      <c r="D57" s="94">
        <v>0</v>
      </c>
      <c r="E57" s="95">
        <v>1</v>
      </c>
      <c r="F57" s="96">
        <v>0</v>
      </c>
      <c r="G57" s="45">
        <f t="shared" si="0"/>
        <v>0</v>
      </c>
      <c r="H57" s="48">
        <f t="shared" si="1"/>
        <v>2000</v>
      </c>
      <c r="I57" s="43">
        <f t="shared" si="2"/>
        <v>0</v>
      </c>
      <c r="J57" s="50">
        <f t="shared" si="3"/>
        <v>1</v>
      </c>
      <c r="K57" s="26">
        <v>2000</v>
      </c>
      <c r="M57" s="54"/>
      <c r="N57" s="55"/>
    </row>
    <row r="58" spans="1:14" ht="15">
      <c r="A58" s="34">
        <v>55</v>
      </c>
      <c r="B58" s="18" t="s">
        <v>108</v>
      </c>
      <c r="C58" s="20" t="s">
        <v>1</v>
      </c>
      <c r="D58" s="94">
        <v>0</v>
      </c>
      <c r="E58" s="95">
        <v>1</v>
      </c>
      <c r="F58" s="96">
        <v>0</v>
      </c>
      <c r="G58" s="45">
        <f t="shared" si="0"/>
        <v>0</v>
      </c>
      <c r="H58" s="48">
        <f t="shared" si="1"/>
        <v>10</v>
      </c>
      <c r="I58" s="43">
        <f t="shared" si="2"/>
        <v>0</v>
      </c>
      <c r="J58" s="50">
        <f t="shared" si="3"/>
        <v>1</v>
      </c>
      <c r="K58" s="26">
        <v>10</v>
      </c>
      <c r="M58" s="54"/>
      <c r="N58" s="55"/>
    </row>
    <row r="59" spans="1:14" ht="15">
      <c r="A59" s="33">
        <v>56</v>
      </c>
      <c r="B59" s="18" t="s">
        <v>109</v>
      </c>
      <c r="C59" s="20" t="s">
        <v>1</v>
      </c>
      <c r="D59" s="94">
        <v>10</v>
      </c>
      <c r="E59" s="95">
        <v>10</v>
      </c>
      <c r="F59" s="96">
        <v>0</v>
      </c>
      <c r="G59" s="45">
        <f t="shared" si="0"/>
        <v>15</v>
      </c>
      <c r="H59" s="48">
        <f t="shared" si="1"/>
        <v>15</v>
      </c>
      <c r="I59" s="43">
        <f t="shared" si="2"/>
        <v>0</v>
      </c>
      <c r="J59" s="50">
        <f t="shared" si="3"/>
        <v>20</v>
      </c>
      <c r="K59" s="26">
        <v>1.5</v>
      </c>
      <c r="M59" s="54"/>
      <c r="N59" s="55"/>
    </row>
    <row r="60" spans="1:14" ht="15">
      <c r="A60" s="34">
        <v>57</v>
      </c>
      <c r="B60" s="18" t="s">
        <v>110</v>
      </c>
      <c r="C60" s="20" t="s">
        <v>1</v>
      </c>
      <c r="D60" s="94">
        <v>10</v>
      </c>
      <c r="E60" s="95">
        <v>10</v>
      </c>
      <c r="F60" s="96">
        <v>0</v>
      </c>
      <c r="G60" s="45">
        <f t="shared" si="0"/>
        <v>20</v>
      </c>
      <c r="H60" s="48">
        <f t="shared" si="1"/>
        <v>20</v>
      </c>
      <c r="I60" s="43">
        <f t="shared" si="2"/>
        <v>0</v>
      </c>
      <c r="J60" s="50">
        <f t="shared" si="3"/>
        <v>20</v>
      </c>
      <c r="K60" s="26">
        <v>2</v>
      </c>
      <c r="M60" s="54"/>
      <c r="N60" s="55"/>
    </row>
    <row r="61" spans="1:14" ht="15">
      <c r="A61" s="33">
        <v>58</v>
      </c>
      <c r="B61" s="18" t="s">
        <v>111</v>
      </c>
      <c r="C61" s="20" t="s">
        <v>1</v>
      </c>
      <c r="D61" s="94">
        <v>10</v>
      </c>
      <c r="E61" s="95">
        <v>10</v>
      </c>
      <c r="F61" s="96">
        <v>0</v>
      </c>
      <c r="G61" s="45">
        <f t="shared" si="0"/>
        <v>31.8</v>
      </c>
      <c r="H61" s="48">
        <f t="shared" si="1"/>
        <v>31.8</v>
      </c>
      <c r="I61" s="43">
        <f t="shared" si="2"/>
        <v>0</v>
      </c>
      <c r="J61" s="50">
        <f t="shared" si="3"/>
        <v>20</v>
      </c>
      <c r="K61" s="26">
        <v>3.18</v>
      </c>
      <c r="M61" s="54"/>
      <c r="N61" s="55"/>
    </row>
    <row r="62" spans="1:14" ht="15">
      <c r="A62" s="34">
        <v>59</v>
      </c>
      <c r="B62" s="18" t="s">
        <v>160</v>
      </c>
      <c r="C62" s="20" t="s">
        <v>1</v>
      </c>
      <c r="D62" s="94">
        <v>10</v>
      </c>
      <c r="E62" s="95">
        <v>10</v>
      </c>
      <c r="F62" s="96">
        <v>0</v>
      </c>
      <c r="G62" s="45">
        <f t="shared" si="0"/>
        <v>40</v>
      </c>
      <c r="H62" s="48">
        <f t="shared" si="1"/>
        <v>40</v>
      </c>
      <c r="I62" s="43">
        <f t="shared" si="2"/>
        <v>0</v>
      </c>
      <c r="J62" s="50">
        <f t="shared" si="3"/>
        <v>20</v>
      </c>
      <c r="K62" s="26">
        <v>4</v>
      </c>
      <c r="M62" s="54"/>
      <c r="N62" s="55"/>
    </row>
    <row r="63" spans="1:14" ht="15">
      <c r="A63" s="33">
        <v>60</v>
      </c>
      <c r="B63" s="18" t="s">
        <v>134</v>
      </c>
      <c r="C63" s="20" t="s">
        <v>1</v>
      </c>
      <c r="D63" s="94">
        <v>10</v>
      </c>
      <c r="E63" s="95">
        <v>5</v>
      </c>
      <c r="F63" s="96">
        <v>0</v>
      </c>
      <c r="G63" s="45">
        <f t="shared" si="0"/>
        <v>65</v>
      </c>
      <c r="H63" s="48">
        <f t="shared" si="1"/>
        <v>32.5</v>
      </c>
      <c r="I63" s="43">
        <f t="shared" si="2"/>
        <v>0</v>
      </c>
      <c r="J63" s="50">
        <f t="shared" si="3"/>
        <v>15</v>
      </c>
      <c r="K63" s="26">
        <v>6.5</v>
      </c>
      <c r="M63" s="54"/>
      <c r="N63" s="55"/>
    </row>
    <row r="64" spans="1:14" ht="15">
      <c r="A64" s="34">
        <v>61</v>
      </c>
      <c r="B64" s="18" t="s">
        <v>112</v>
      </c>
      <c r="C64" s="20" t="s">
        <v>1</v>
      </c>
      <c r="D64" s="94">
        <v>10</v>
      </c>
      <c r="E64" s="95">
        <v>5</v>
      </c>
      <c r="F64" s="96">
        <v>0</v>
      </c>
      <c r="G64" s="45">
        <f t="shared" si="0"/>
        <v>120</v>
      </c>
      <c r="H64" s="48">
        <f t="shared" si="1"/>
        <v>60</v>
      </c>
      <c r="I64" s="43">
        <f t="shared" si="2"/>
        <v>0</v>
      </c>
      <c r="J64" s="50">
        <f t="shared" si="3"/>
        <v>15</v>
      </c>
      <c r="K64" s="26">
        <v>12</v>
      </c>
      <c r="M64" s="54"/>
      <c r="N64" s="55"/>
    </row>
    <row r="65" spans="1:14" ht="15.75" customHeight="1">
      <c r="A65" s="33">
        <v>62</v>
      </c>
      <c r="B65" s="18" t="s">
        <v>157</v>
      </c>
      <c r="C65" s="20" t="s">
        <v>1</v>
      </c>
      <c r="D65" s="94">
        <v>1</v>
      </c>
      <c r="E65" s="95">
        <v>1</v>
      </c>
      <c r="F65" s="96">
        <v>0</v>
      </c>
      <c r="G65" s="45">
        <f t="shared" si="0"/>
        <v>50</v>
      </c>
      <c r="H65" s="48">
        <f t="shared" si="1"/>
        <v>50</v>
      </c>
      <c r="I65" s="43">
        <f t="shared" si="2"/>
        <v>0</v>
      </c>
      <c r="J65" s="50">
        <f t="shared" si="3"/>
        <v>2</v>
      </c>
      <c r="K65" s="26">
        <v>50</v>
      </c>
      <c r="M65" s="58"/>
      <c r="N65" s="58"/>
    </row>
    <row r="66" spans="1:14" ht="15">
      <c r="A66" s="34">
        <v>63</v>
      </c>
      <c r="B66" s="18" t="s">
        <v>179</v>
      </c>
      <c r="C66" s="20" t="s">
        <v>158</v>
      </c>
      <c r="D66" s="94">
        <v>10</v>
      </c>
      <c r="E66" s="95">
        <v>10</v>
      </c>
      <c r="F66" s="96">
        <v>0</v>
      </c>
      <c r="G66" s="45">
        <f t="shared" si="0"/>
        <v>30</v>
      </c>
      <c r="H66" s="48">
        <f t="shared" si="1"/>
        <v>30</v>
      </c>
      <c r="I66" s="43">
        <f t="shared" si="2"/>
        <v>0</v>
      </c>
      <c r="J66" s="50">
        <f t="shared" si="3"/>
        <v>20</v>
      </c>
      <c r="K66" s="26">
        <v>3</v>
      </c>
      <c r="M66" s="58"/>
      <c r="N66" s="58"/>
    </row>
    <row r="67" spans="1:14" ht="15">
      <c r="A67" s="33">
        <v>64</v>
      </c>
      <c r="B67" s="18" t="s">
        <v>159</v>
      </c>
      <c r="C67" s="20" t="s">
        <v>1</v>
      </c>
      <c r="D67" s="94">
        <v>1000</v>
      </c>
      <c r="E67" s="95">
        <v>500</v>
      </c>
      <c r="F67" s="96">
        <v>0</v>
      </c>
      <c r="G67" s="45">
        <f t="shared" si="0"/>
        <v>100</v>
      </c>
      <c r="H67" s="48">
        <f t="shared" si="1"/>
        <v>50</v>
      </c>
      <c r="I67" s="43">
        <f t="shared" si="2"/>
        <v>0</v>
      </c>
      <c r="J67" s="50">
        <f t="shared" si="3"/>
        <v>1500</v>
      </c>
      <c r="K67" s="26">
        <v>0.1</v>
      </c>
      <c r="M67" s="58"/>
      <c r="N67" s="58"/>
    </row>
    <row r="68" spans="1:14" ht="15">
      <c r="A68" s="34">
        <v>65</v>
      </c>
      <c r="B68" s="28" t="s">
        <v>161</v>
      </c>
      <c r="C68" s="20" t="s">
        <v>1</v>
      </c>
      <c r="D68" s="94">
        <v>0</v>
      </c>
      <c r="E68" s="95">
        <v>10</v>
      </c>
      <c r="F68" s="96">
        <v>0</v>
      </c>
      <c r="G68" s="45">
        <f t="shared" si="0"/>
        <v>0</v>
      </c>
      <c r="H68" s="48">
        <f t="shared" si="1"/>
        <v>20</v>
      </c>
      <c r="I68" s="43">
        <f t="shared" si="2"/>
        <v>0</v>
      </c>
      <c r="J68" s="50">
        <f t="shared" si="3"/>
        <v>10</v>
      </c>
      <c r="K68" s="26">
        <v>2</v>
      </c>
      <c r="M68" s="58"/>
      <c r="N68" s="58"/>
    </row>
    <row r="69" spans="1:14" ht="15">
      <c r="A69" s="33">
        <v>66</v>
      </c>
      <c r="B69" s="28" t="s">
        <v>162</v>
      </c>
      <c r="C69" s="20" t="s">
        <v>1</v>
      </c>
      <c r="D69" s="94">
        <v>20</v>
      </c>
      <c r="E69" s="95">
        <v>10</v>
      </c>
      <c r="F69" s="96">
        <v>0</v>
      </c>
      <c r="G69" s="45">
        <f aca="true" t="shared" si="4" ref="G69:G92">D69*K69</f>
        <v>40</v>
      </c>
      <c r="H69" s="48">
        <f aca="true" t="shared" si="5" ref="H69:H92">E69*K69</f>
        <v>20</v>
      </c>
      <c r="I69" s="43">
        <f aca="true" t="shared" si="6" ref="I69:I92">F69*K69</f>
        <v>0</v>
      </c>
      <c r="J69" s="50">
        <f aca="true" t="shared" si="7" ref="J69:J92">SUM(D69:F69)</f>
        <v>30</v>
      </c>
      <c r="K69" s="26">
        <v>2</v>
      </c>
      <c r="M69" s="58"/>
      <c r="N69" s="58"/>
    </row>
    <row r="70" spans="1:14" ht="15">
      <c r="A70" s="34">
        <v>67</v>
      </c>
      <c r="B70" s="28" t="s">
        <v>165</v>
      </c>
      <c r="C70" s="20" t="s">
        <v>1</v>
      </c>
      <c r="D70" s="94">
        <v>0</v>
      </c>
      <c r="E70" s="95">
        <v>5</v>
      </c>
      <c r="F70" s="96">
        <v>0</v>
      </c>
      <c r="G70" s="45">
        <f t="shared" si="4"/>
        <v>0</v>
      </c>
      <c r="H70" s="48">
        <f t="shared" si="5"/>
        <v>100</v>
      </c>
      <c r="I70" s="43">
        <f t="shared" si="6"/>
        <v>0</v>
      </c>
      <c r="J70" s="50">
        <f t="shared" si="7"/>
        <v>5</v>
      </c>
      <c r="K70" s="26">
        <v>20</v>
      </c>
      <c r="M70" s="58"/>
      <c r="N70" s="58"/>
    </row>
    <row r="71" spans="1:14" ht="15">
      <c r="A71" s="33">
        <v>68</v>
      </c>
      <c r="B71" s="28" t="s">
        <v>167</v>
      </c>
      <c r="C71" s="20" t="s">
        <v>1</v>
      </c>
      <c r="D71" s="94">
        <v>2</v>
      </c>
      <c r="E71" s="95">
        <v>2</v>
      </c>
      <c r="F71" s="96">
        <v>0</v>
      </c>
      <c r="G71" s="45">
        <f t="shared" si="4"/>
        <v>60</v>
      </c>
      <c r="H71" s="48">
        <f t="shared" si="5"/>
        <v>60</v>
      </c>
      <c r="I71" s="43">
        <f t="shared" si="6"/>
        <v>0</v>
      </c>
      <c r="J71" s="50">
        <f t="shared" si="7"/>
        <v>4</v>
      </c>
      <c r="K71" s="26">
        <v>30</v>
      </c>
      <c r="M71" s="58"/>
      <c r="N71" s="58"/>
    </row>
    <row r="72" spans="1:14" ht="15">
      <c r="A72" s="34">
        <v>69</v>
      </c>
      <c r="B72" s="28" t="s">
        <v>168</v>
      </c>
      <c r="C72" s="20" t="s">
        <v>1</v>
      </c>
      <c r="D72" s="94">
        <v>1</v>
      </c>
      <c r="E72" s="95">
        <v>5</v>
      </c>
      <c r="F72" s="96">
        <v>0</v>
      </c>
      <c r="G72" s="45">
        <f t="shared" si="4"/>
        <v>25</v>
      </c>
      <c r="H72" s="48">
        <f t="shared" si="5"/>
        <v>125</v>
      </c>
      <c r="I72" s="43">
        <f t="shared" si="6"/>
        <v>0</v>
      </c>
      <c r="J72" s="50">
        <f t="shared" si="7"/>
        <v>6</v>
      </c>
      <c r="K72" s="26">
        <v>25</v>
      </c>
      <c r="M72" s="58"/>
      <c r="N72" s="58"/>
    </row>
    <row r="73" spans="1:14" ht="15">
      <c r="A73" s="33">
        <v>70</v>
      </c>
      <c r="B73" s="59" t="s">
        <v>169</v>
      </c>
      <c r="C73" s="20" t="s">
        <v>1</v>
      </c>
      <c r="D73" s="94">
        <v>0</v>
      </c>
      <c r="E73" s="95">
        <v>2</v>
      </c>
      <c r="F73" s="96">
        <v>0</v>
      </c>
      <c r="G73" s="45">
        <f t="shared" si="4"/>
        <v>0</v>
      </c>
      <c r="H73" s="48">
        <f t="shared" si="5"/>
        <v>100</v>
      </c>
      <c r="I73" s="43">
        <f t="shared" si="6"/>
        <v>0</v>
      </c>
      <c r="J73" s="50">
        <f t="shared" si="7"/>
        <v>2</v>
      </c>
      <c r="K73" s="26">
        <v>50</v>
      </c>
      <c r="M73" s="58"/>
      <c r="N73" s="58"/>
    </row>
    <row r="74" spans="1:14" ht="15">
      <c r="A74" s="34">
        <v>71</v>
      </c>
      <c r="B74" s="28" t="s">
        <v>170</v>
      </c>
      <c r="C74" s="20" t="s">
        <v>1</v>
      </c>
      <c r="D74" s="94">
        <v>1</v>
      </c>
      <c r="E74" s="95">
        <v>2</v>
      </c>
      <c r="F74" s="96">
        <v>0</v>
      </c>
      <c r="G74" s="45">
        <f t="shared" si="4"/>
        <v>300</v>
      </c>
      <c r="H74" s="48">
        <f t="shared" si="5"/>
        <v>600</v>
      </c>
      <c r="I74" s="43">
        <f t="shared" si="6"/>
        <v>0</v>
      </c>
      <c r="J74" s="50">
        <f t="shared" si="7"/>
        <v>3</v>
      </c>
      <c r="K74" s="26">
        <v>300</v>
      </c>
      <c r="M74" s="58"/>
      <c r="N74" s="58"/>
    </row>
    <row r="75" spans="1:14" ht="15">
      <c r="A75" s="33">
        <v>72</v>
      </c>
      <c r="B75" s="28" t="s">
        <v>171</v>
      </c>
      <c r="C75" s="20" t="s">
        <v>1</v>
      </c>
      <c r="D75" s="94">
        <v>3</v>
      </c>
      <c r="E75" s="95">
        <v>5</v>
      </c>
      <c r="F75" s="96">
        <v>0</v>
      </c>
      <c r="G75" s="45">
        <f t="shared" si="4"/>
        <v>390</v>
      </c>
      <c r="H75" s="48">
        <f t="shared" si="5"/>
        <v>650</v>
      </c>
      <c r="I75" s="43">
        <f t="shared" si="6"/>
        <v>0</v>
      </c>
      <c r="J75" s="50">
        <f t="shared" si="7"/>
        <v>8</v>
      </c>
      <c r="K75" s="26">
        <v>130</v>
      </c>
      <c r="M75" s="58"/>
      <c r="N75" s="58"/>
    </row>
    <row r="76" spans="1:14" ht="15">
      <c r="A76" s="34">
        <v>73</v>
      </c>
      <c r="B76" s="60" t="s">
        <v>172</v>
      </c>
      <c r="C76" s="20" t="s">
        <v>1</v>
      </c>
      <c r="D76" s="94">
        <v>0</v>
      </c>
      <c r="E76" s="95">
        <v>10</v>
      </c>
      <c r="F76" s="96">
        <v>0</v>
      </c>
      <c r="G76" s="45">
        <f t="shared" si="4"/>
        <v>0</v>
      </c>
      <c r="H76" s="48">
        <f t="shared" si="5"/>
        <v>250</v>
      </c>
      <c r="I76" s="43">
        <f t="shared" si="6"/>
        <v>0</v>
      </c>
      <c r="J76" s="50">
        <f t="shared" si="7"/>
        <v>10</v>
      </c>
      <c r="K76" s="26">
        <v>25</v>
      </c>
      <c r="M76" s="58"/>
      <c r="N76" s="58"/>
    </row>
    <row r="77" spans="1:14" ht="15">
      <c r="A77" s="33">
        <v>74</v>
      </c>
      <c r="B77" s="28" t="s">
        <v>127</v>
      </c>
      <c r="C77" s="20" t="s">
        <v>1</v>
      </c>
      <c r="D77" s="94">
        <v>2</v>
      </c>
      <c r="E77" s="95">
        <v>3</v>
      </c>
      <c r="F77" s="96">
        <v>0</v>
      </c>
      <c r="G77" s="45">
        <f t="shared" si="4"/>
        <v>90</v>
      </c>
      <c r="H77" s="48">
        <f t="shared" si="5"/>
        <v>135</v>
      </c>
      <c r="I77" s="43">
        <f t="shared" si="6"/>
        <v>0</v>
      </c>
      <c r="J77" s="50">
        <f t="shared" si="7"/>
        <v>5</v>
      </c>
      <c r="K77" s="26">
        <v>45</v>
      </c>
      <c r="M77" s="58"/>
      <c r="N77" s="58"/>
    </row>
    <row r="78" spans="1:14" ht="15">
      <c r="A78" s="34">
        <v>75</v>
      </c>
      <c r="B78" s="28" t="s">
        <v>174</v>
      </c>
      <c r="C78" s="20" t="s">
        <v>1</v>
      </c>
      <c r="D78" s="94">
        <v>2</v>
      </c>
      <c r="E78" s="95">
        <v>2</v>
      </c>
      <c r="F78" s="96">
        <v>0</v>
      </c>
      <c r="G78" s="45">
        <f t="shared" si="4"/>
        <v>590</v>
      </c>
      <c r="H78" s="48">
        <f t="shared" si="5"/>
        <v>590</v>
      </c>
      <c r="I78" s="43">
        <f t="shared" si="6"/>
        <v>0</v>
      </c>
      <c r="J78" s="50">
        <f t="shared" si="7"/>
        <v>4</v>
      </c>
      <c r="K78" s="26">
        <v>295</v>
      </c>
      <c r="M78" s="58"/>
      <c r="N78" s="58"/>
    </row>
    <row r="79" spans="1:14" ht="15">
      <c r="A79" s="33">
        <v>76</v>
      </c>
      <c r="B79" s="28" t="s">
        <v>175</v>
      </c>
      <c r="C79" s="20" t="s">
        <v>1</v>
      </c>
      <c r="D79" s="94">
        <v>0</v>
      </c>
      <c r="E79" s="95">
        <v>50</v>
      </c>
      <c r="F79" s="96">
        <v>0</v>
      </c>
      <c r="G79" s="45">
        <f t="shared" si="4"/>
        <v>0</v>
      </c>
      <c r="H79" s="48">
        <f t="shared" si="5"/>
        <v>150</v>
      </c>
      <c r="I79" s="43">
        <f t="shared" si="6"/>
        <v>0</v>
      </c>
      <c r="J79" s="50">
        <f t="shared" si="7"/>
        <v>50</v>
      </c>
      <c r="K79" s="26">
        <v>3</v>
      </c>
      <c r="M79" s="58"/>
      <c r="N79" s="58"/>
    </row>
    <row r="80" spans="1:14" ht="15.75" thickBot="1">
      <c r="A80" s="34">
        <v>77</v>
      </c>
      <c r="B80" s="136" t="s">
        <v>239</v>
      </c>
      <c r="C80" s="20" t="s">
        <v>1</v>
      </c>
      <c r="D80" s="94">
        <v>15</v>
      </c>
      <c r="E80" s="95">
        <v>0</v>
      </c>
      <c r="F80" s="96">
        <v>8</v>
      </c>
      <c r="G80" s="45">
        <f t="shared" si="4"/>
        <v>300</v>
      </c>
      <c r="H80" s="48">
        <f t="shared" si="5"/>
        <v>0</v>
      </c>
      <c r="I80" s="43">
        <f t="shared" si="6"/>
        <v>160</v>
      </c>
      <c r="J80" s="50">
        <f t="shared" si="7"/>
        <v>23</v>
      </c>
      <c r="K80" s="26">
        <v>20</v>
      </c>
      <c r="M80" s="58"/>
      <c r="N80" s="58"/>
    </row>
    <row r="81" spans="1:14" ht="15">
      <c r="A81" s="33">
        <v>78</v>
      </c>
      <c r="B81" s="18" t="s">
        <v>177</v>
      </c>
      <c r="C81" s="20" t="s">
        <v>1</v>
      </c>
      <c r="D81" s="94">
        <v>0</v>
      </c>
      <c r="E81" s="95">
        <v>200</v>
      </c>
      <c r="F81" s="96">
        <v>0</v>
      </c>
      <c r="G81" s="45">
        <f t="shared" si="4"/>
        <v>0</v>
      </c>
      <c r="H81" s="48">
        <f t="shared" si="5"/>
        <v>200</v>
      </c>
      <c r="I81" s="43">
        <f t="shared" si="6"/>
        <v>0</v>
      </c>
      <c r="J81" s="50">
        <f t="shared" si="7"/>
        <v>200</v>
      </c>
      <c r="K81" s="26">
        <v>1</v>
      </c>
      <c r="M81" s="58"/>
      <c r="N81" s="58"/>
    </row>
    <row r="82" spans="1:14" ht="15">
      <c r="A82" s="34">
        <v>79</v>
      </c>
      <c r="B82" s="18" t="s">
        <v>227</v>
      </c>
      <c r="C82" s="20" t="s">
        <v>1</v>
      </c>
      <c r="D82" s="94">
        <v>0</v>
      </c>
      <c r="E82" s="95">
        <v>0</v>
      </c>
      <c r="F82" s="96">
        <v>8</v>
      </c>
      <c r="G82" s="45">
        <f t="shared" si="4"/>
        <v>0</v>
      </c>
      <c r="H82" s="48">
        <f t="shared" si="5"/>
        <v>0</v>
      </c>
      <c r="I82" s="43">
        <f t="shared" si="6"/>
        <v>108</v>
      </c>
      <c r="J82" s="50">
        <f t="shared" si="7"/>
        <v>8</v>
      </c>
      <c r="K82" s="26">
        <v>13.5</v>
      </c>
      <c r="M82" s="58"/>
      <c r="N82" s="58"/>
    </row>
    <row r="83" spans="1:14" ht="30">
      <c r="A83" s="33">
        <v>80</v>
      </c>
      <c r="B83" s="18" t="s">
        <v>228</v>
      </c>
      <c r="C83" s="20" t="s">
        <v>1</v>
      </c>
      <c r="D83" s="94">
        <v>0</v>
      </c>
      <c r="E83" s="95">
        <v>0</v>
      </c>
      <c r="F83" s="96">
        <v>8</v>
      </c>
      <c r="G83" s="45">
        <f t="shared" si="4"/>
        <v>0</v>
      </c>
      <c r="H83" s="48">
        <f t="shared" si="5"/>
        <v>0</v>
      </c>
      <c r="I83" s="43">
        <f t="shared" si="6"/>
        <v>92</v>
      </c>
      <c r="J83" s="50">
        <f t="shared" si="7"/>
        <v>8</v>
      </c>
      <c r="K83" s="26">
        <v>11.5</v>
      </c>
      <c r="M83" s="58"/>
      <c r="N83" s="58"/>
    </row>
    <row r="84" spans="1:14" ht="30">
      <c r="A84" s="34">
        <v>81</v>
      </c>
      <c r="B84" s="18" t="s">
        <v>229</v>
      </c>
      <c r="C84" s="20" t="s">
        <v>1</v>
      </c>
      <c r="D84" s="94">
        <v>0</v>
      </c>
      <c r="E84" s="95">
        <v>0</v>
      </c>
      <c r="F84" s="96">
        <v>8</v>
      </c>
      <c r="G84" s="45">
        <f t="shared" si="4"/>
        <v>0</v>
      </c>
      <c r="H84" s="48">
        <f t="shared" si="5"/>
        <v>0</v>
      </c>
      <c r="I84" s="43">
        <f t="shared" si="6"/>
        <v>116</v>
      </c>
      <c r="J84" s="50">
        <f t="shared" si="7"/>
        <v>8</v>
      </c>
      <c r="K84" s="26">
        <v>14.5</v>
      </c>
      <c r="M84" s="58"/>
      <c r="N84" s="58"/>
    </row>
    <row r="85" spans="1:14" ht="30">
      <c r="A85" s="33">
        <v>82</v>
      </c>
      <c r="B85" s="18" t="s">
        <v>230</v>
      </c>
      <c r="C85" s="20" t="s">
        <v>1</v>
      </c>
      <c r="D85" s="94">
        <v>0</v>
      </c>
      <c r="E85" s="95">
        <v>0</v>
      </c>
      <c r="F85" s="96">
        <v>8</v>
      </c>
      <c r="G85" s="45">
        <f t="shared" si="4"/>
        <v>0</v>
      </c>
      <c r="H85" s="48">
        <f t="shared" si="5"/>
        <v>0</v>
      </c>
      <c r="I85" s="43">
        <f t="shared" si="6"/>
        <v>136</v>
      </c>
      <c r="J85" s="50">
        <f t="shared" si="7"/>
        <v>8</v>
      </c>
      <c r="K85" s="26">
        <v>17</v>
      </c>
      <c r="M85" s="58"/>
      <c r="N85" s="58"/>
    </row>
    <row r="86" spans="1:14" ht="15">
      <c r="A86" s="34">
        <v>83</v>
      </c>
      <c r="B86" s="18" t="s">
        <v>231</v>
      </c>
      <c r="C86" s="20" t="s">
        <v>1</v>
      </c>
      <c r="D86" s="94">
        <v>0</v>
      </c>
      <c r="E86" s="95">
        <v>0</v>
      </c>
      <c r="F86" s="96">
        <v>8</v>
      </c>
      <c r="G86" s="45">
        <f t="shared" si="4"/>
        <v>0</v>
      </c>
      <c r="H86" s="48">
        <f t="shared" si="5"/>
        <v>0</v>
      </c>
      <c r="I86" s="43">
        <f t="shared" si="6"/>
        <v>136</v>
      </c>
      <c r="J86" s="50">
        <f t="shared" si="7"/>
        <v>8</v>
      </c>
      <c r="K86" s="26">
        <v>17</v>
      </c>
      <c r="M86" s="58"/>
      <c r="N86" s="58"/>
    </row>
    <row r="87" spans="1:14" ht="15">
      <c r="A87" s="33">
        <v>84</v>
      </c>
      <c r="B87" s="18" t="s">
        <v>232</v>
      </c>
      <c r="C87" s="20" t="s">
        <v>1</v>
      </c>
      <c r="D87" s="94">
        <v>0</v>
      </c>
      <c r="E87" s="95">
        <v>0</v>
      </c>
      <c r="F87" s="96">
        <v>8</v>
      </c>
      <c r="G87" s="45">
        <f t="shared" si="4"/>
        <v>0</v>
      </c>
      <c r="H87" s="48">
        <f t="shared" si="5"/>
        <v>0</v>
      </c>
      <c r="I87" s="43">
        <f t="shared" si="6"/>
        <v>280</v>
      </c>
      <c r="J87" s="50">
        <f t="shared" si="7"/>
        <v>8</v>
      </c>
      <c r="K87" s="26">
        <v>35</v>
      </c>
      <c r="M87" s="58"/>
      <c r="N87" s="58"/>
    </row>
    <row r="88" spans="1:14" ht="30">
      <c r="A88" s="34">
        <v>85</v>
      </c>
      <c r="B88" s="18" t="s">
        <v>233</v>
      </c>
      <c r="C88" s="20" t="s">
        <v>1</v>
      </c>
      <c r="D88" s="94">
        <v>0</v>
      </c>
      <c r="E88" s="95">
        <v>0</v>
      </c>
      <c r="F88" s="96">
        <v>8</v>
      </c>
      <c r="G88" s="45">
        <f t="shared" si="4"/>
        <v>0</v>
      </c>
      <c r="H88" s="48">
        <f t="shared" si="5"/>
        <v>0</v>
      </c>
      <c r="I88" s="43">
        <f t="shared" si="6"/>
        <v>140</v>
      </c>
      <c r="J88" s="50">
        <f t="shared" si="7"/>
        <v>8</v>
      </c>
      <c r="K88" s="26">
        <v>17.5</v>
      </c>
      <c r="M88" s="58"/>
      <c r="N88" s="58"/>
    </row>
    <row r="89" spans="1:14" ht="15">
      <c r="A89" s="33">
        <v>86</v>
      </c>
      <c r="B89" s="18" t="s">
        <v>240</v>
      </c>
      <c r="C89" s="20" t="s">
        <v>1</v>
      </c>
      <c r="D89" s="94">
        <v>0</v>
      </c>
      <c r="E89" s="95"/>
      <c r="F89" s="96">
        <v>4</v>
      </c>
      <c r="G89" s="45">
        <f t="shared" si="4"/>
        <v>0</v>
      </c>
      <c r="H89" s="48">
        <f t="shared" si="5"/>
        <v>0</v>
      </c>
      <c r="I89" s="43">
        <f t="shared" si="6"/>
        <v>580</v>
      </c>
      <c r="J89" s="50">
        <f t="shared" si="7"/>
        <v>4</v>
      </c>
      <c r="K89" s="26">
        <v>145</v>
      </c>
      <c r="M89" s="58"/>
      <c r="N89" s="58"/>
    </row>
    <row r="90" spans="1:14" ht="30">
      <c r="A90" s="34">
        <v>87</v>
      </c>
      <c r="B90" s="18" t="s">
        <v>242</v>
      </c>
      <c r="C90" s="20" t="s">
        <v>1</v>
      </c>
      <c r="D90" s="94">
        <v>0</v>
      </c>
      <c r="E90" s="95">
        <v>0</v>
      </c>
      <c r="F90" s="96">
        <v>4</v>
      </c>
      <c r="G90" s="45">
        <f t="shared" si="4"/>
        <v>0</v>
      </c>
      <c r="H90" s="48">
        <f t="shared" si="5"/>
        <v>0</v>
      </c>
      <c r="I90" s="43">
        <f t="shared" si="6"/>
        <v>128</v>
      </c>
      <c r="J90" s="50">
        <f t="shared" si="7"/>
        <v>4</v>
      </c>
      <c r="K90" s="26">
        <v>32</v>
      </c>
      <c r="M90" s="58"/>
      <c r="N90" s="58"/>
    </row>
    <row r="91" spans="1:14" ht="30">
      <c r="A91" s="33">
        <v>88</v>
      </c>
      <c r="B91" s="18" t="s">
        <v>257</v>
      </c>
      <c r="C91" s="20" t="s">
        <v>1</v>
      </c>
      <c r="D91" s="94">
        <v>0</v>
      </c>
      <c r="E91" s="95">
        <v>0</v>
      </c>
      <c r="F91" s="96">
        <v>4</v>
      </c>
      <c r="G91" s="45">
        <f t="shared" si="4"/>
        <v>0</v>
      </c>
      <c r="H91" s="48">
        <f t="shared" si="5"/>
        <v>0</v>
      </c>
      <c r="I91" s="43">
        <f t="shared" si="6"/>
        <v>180</v>
      </c>
      <c r="J91" s="50">
        <f t="shared" si="7"/>
        <v>4</v>
      </c>
      <c r="K91" s="26">
        <v>45</v>
      </c>
      <c r="M91" s="58"/>
      <c r="N91" s="58"/>
    </row>
    <row r="92" spans="1:14" ht="15">
      <c r="A92" s="34">
        <v>89</v>
      </c>
      <c r="B92" s="18" t="s">
        <v>258</v>
      </c>
      <c r="C92" s="20" t="s">
        <v>1</v>
      </c>
      <c r="D92" s="94">
        <v>0</v>
      </c>
      <c r="E92" s="95">
        <v>0</v>
      </c>
      <c r="F92" s="96">
        <v>8</v>
      </c>
      <c r="G92" s="45">
        <f t="shared" si="4"/>
        <v>0</v>
      </c>
      <c r="H92" s="48">
        <f t="shared" si="5"/>
        <v>0</v>
      </c>
      <c r="I92" s="43">
        <f t="shared" si="6"/>
        <v>104</v>
      </c>
      <c r="J92" s="50">
        <f t="shared" si="7"/>
        <v>8</v>
      </c>
      <c r="K92" s="26">
        <v>13</v>
      </c>
      <c r="M92" s="58"/>
      <c r="N92" s="58"/>
    </row>
    <row r="93" spans="1:11" ht="14.25">
      <c r="A93" s="156"/>
      <c r="B93" s="157"/>
      <c r="C93" s="157"/>
      <c r="D93" s="157"/>
      <c r="E93" s="61"/>
      <c r="F93" s="61"/>
      <c r="G93" s="62">
        <f>SUM(G4:G88)</f>
        <v>8231.260000000002</v>
      </c>
      <c r="H93" s="62">
        <f>SUM(H4:H88)</f>
        <v>7986.54</v>
      </c>
      <c r="I93" s="62">
        <f>SUM(I4:I92)</f>
        <v>2764.5</v>
      </c>
      <c r="J93" s="62"/>
      <c r="K93" s="63"/>
    </row>
    <row r="94" spans="1:11" ht="19.5" thickBot="1">
      <c r="A94" s="149" t="s">
        <v>185</v>
      </c>
      <c r="B94" s="150"/>
      <c r="C94" s="150"/>
      <c r="D94" s="150"/>
      <c r="E94" s="150"/>
      <c r="F94" s="150"/>
      <c r="G94" s="150"/>
      <c r="H94" s="151"/>
      <c r="I94" s="151"/>
      <c r="J94" s="151"/>
      <c r="K94" s="152"/>
    </row>
    <row r="95" spans="1:11" ht="45.75" thickBot="1">
      <c r="A95" s="37" t="s">
        <v>8</v>
      </c>
      <c r="B95" s="38" t="s">
        <v>181</v>
      </c>
      <c r="C95" s="38" t="s">
        <v>2</v>
      </c>
      <c r="D95" s="38" t="str">
        <f>D3</f>
        <v>Υπηρεσία Καθαριότητας K.A. 20.6699.0001</v>
      </c>
      <c r="E95" s="38" t="str">
        <f>E3</f>
        <v>Τεχνική Υπηρεσία Κ.Α. 30.6699.0009</v>
      </c>
      <c r="F95" s="38" t="str">
        <f>F3</f>
        <v>Υπηρεσία Πρασίνου Κ.Α.  35.6699.0001</v>
      </c>
      <c r="G95" s="38" t="str">
        <f>D95</f>
        <v>Υπηρεσία Καθαριότητας K.A. 20.6699.0001</v>
      </c>
      <c r="H95" s="38" t="str">
        <f>E95</f>
        <v>Τεχνική Υπηρεσία Κ.Α. 30.6699.0009</v>
      </c>
      <c r="I95" s="38" t="str">
        <f>F95</f>
        <v>Υπηρεσία Πρασίνου Κ.Α.  35.6699.0001</v>
      </c>
      <c r="J95" s="42" t="str">
        <f>J3</f>
        <v>Συνολική Ποσότητα</v>
      </c>
      <c r="K95" s="39" t="str">
        <f>K3</f>
        <v>Τιμή Μοναδος</v>
      </c>
    </row>
    <row r="96" spans="1:14" ht="15">
      <c r="A96" s="40">
        <v>90</v>
      </c>
      <c r="B96" s="35" t="s">
        <v>99</v>
      </c>
      <c r="C96" s="31" t="s">
        <v>97</v>
      </c>
      <c r="D96" s="97">
        <v>200</v>
      </c>
      <c r="E96" s="98">
        <v>0</v>
      </c>
      <c r="F96" s="99">
        <v>0</v>
      </c>
      <c r="G96" s="46">
        <f>D96*K96</f>
        <v>286</v>
      </c>
      <c r="H96" s="47">
        <f>E96*K96</f>
        <v>0</v>
      </c>
      <c r="I96" s="44">
        <f>F96*K96</f>
        <v>0</v>
      </c>
      <c r="J96" s="51">
        <f>SUM(D96:F96)</f>
        <v>200</v>
      </c>
      <c r="K96" s="41">
        <v>1.43</v>
      </c>
      <c r="M96" s="64"/>
      <c r="N96" s="55"/>
    </row>
    <row r="97" spans="1:14" ht="15">
      <c r="A97" s="32">
        <v>91</v>
      </c>
      <c r="B97" s="18" t="s">
        <v>150</v>
      </c>
      <c r="C97" s="20" t="s">
        <v>97</v>
      </c>
      <c r="D97" s="100">
        <v>0</v>
      </c>
      <c r="E97" s="101">
        <v>0</v>
      </c>
      <c r="F97" s="102">
        <v>0</v>
      </c>
      <c r="G97" s="46">
        <f aca="true" t="shared" si="8" ref="G97:G125">D97*K97</f>
        <v>0</v>
      </c>
      <c r="H97" s="47">
        <f aca="true" t="shared" si="9" ref="H97:H125">E97*K97</f>
        <v>0</v>
      </c>
      <c r="I97" s="44">
        <f aca="true" t="shared" si="10" ref="I97:I125">F97*K97</f>
        <v>0</v>
      </c>
      <c r="J97" s="51">
        <f aca="true" t="shared" si="11" ref="J97:J125">SUM(D97:F97)</f>
        <v>0</v>
      </c>
      <c r="K97" s="21">
        <v>9.06</v>
      </c>
      <c r="M97" s="64"/>
      <c r="N97" s="55"/>
    </row>
    <row r="98" spans="1:14" ht="15">
      <c r="A98" s="40">
        <v>92</v>
      </c>
      <c r="B98" s="18" t="s">
        <v>78</v>
      </c>
      <c r="C98" s="20" t="s">
        <v>97</v>
      </c>
      <c r="D98" s="100">
        <v>100</v>
      </c>
      <c r="E98" s="101">
        <v>0</v>
      </c>
      <c r="F98" s="102">
        <v>0</v>
      </c>
      <c r="G98" s="46">
        <f t="shared" si="8"/>
        <v>320</v>
      </c>
      <c r="H98" s="47">
        <f t="shared" si="9"/>
        <v>0</v>
      </c>
      <c r="I98" s="44">
        <f t="shared" si="10"/>
        <v>0</v>
      </c>
      <c r="J98" s="51">
        <f t="shared" si="11"/>
        <v>100</v>
      </c>
      <c r="K98" s="21">
        <v>3.2</v>
      </c>
      <c r="M98" s="64"/>
      <c r="N98" s="55"/>
    </row>
    <row r="99" spans="1:14" ht="15">
      <c r="A99" s="32">
        <v>93</v>
      </c>
      <c r="B99" s="18" t="s">
        <v>102</v>
      </c>
      <c r="C99" s="20" t="s">
        <v>97</v>
      </c>
      <c r="D99" s="100">
        <v>199</v>
      </c>
      <c r="E99" s="101">
        <v>0</v>
      </c>
      <c r="F99" s="102">
        <v>0</v>
      </c>
      <c r="G99" s="46">
        <f t="shared" si="8"/>
        <v>1086.54</v>
      </c>
      <c r="H99" s="47">
        <f t="shared" si="9"/>
        <v>0</v>
      </c>
      <c r="I99" s="44">
        <f t="shared" si="10"/>
        <v>0</v>
      </c>
      <c r="J99" s="51">
        <f t="shared" si="11"/>
        <v>199</v>
      </c>
      <c r="K99" s="21">
        <v>5.46</v>
      </c>
      <c r="M99" s="64"/>
      <c r="N99" s="55"/>
    </row>
    <row r="100" spans="1:14" ht="15">
      <c r="A100" s="40">
        <v>94</v>
      </c>
      <c r="B100" s="18" t="s">
        <v>103</v>
      </c>
      <c r="C100" s="20" t="s">
        <v>97</v>
      </c>
      <c r="D100" s="100">
        <v>150</v>
      </c>
      <c r="E100" s="101">
        <v>0</v>
      </c>
      <c r="F100" s="102">
        <v>0</v>
      </c>
      <c r="G100" s="46">
        <f t="shared" si="8"/>
        <v>669</v>
      </c>
      <c r="H100" s="47">
        <f t="shared" si="9"/>
        <v>0</v>
      </c>
      <c r="I100" s="44">
        <f t="shared" si="10"/>
        <v>0</v>
      </c>
      <c r="J100" s="51">
        <f t="shared" si="11"/>
        <v>150</v>
      </c>
      <c r="K100" s="21">
        <v>4.46</v>
      </c>
      <c r="M100" s="64"/>
      <c r="N100" s="55"/>
    </row>
    <row r="101" spans="1:14" ht="30">
      <c r="A101" s="32">
        <v>95</v>
      </c>
      <c r="B101" s="18" t="s">
        <v>117</v>
      </c>
      <c r="C101" s="20" t="s">
        <v>1</v>
      </c>
      <c r="D101" s="100">
        <v>2</v>
      </c>
      <c r="E101" s="101">
        <v>0</v>
      </c>
      <c r="F101" s="102">
        <v>0</v>
      </c>
      <c r="G101" s="46">
        <f t="shared" si="8"/>
        <v>200</v>
      </c>
      <c r="H101" s="47">
        <f t="shared" si="9"/>
        <v>0</v>
      </c>
      <c r="I101" s="44">
        <f t="shared" si="10"/>
        <v>0</v>
      </c>
      <c r="J101" s="51">
        <f t="shared" si="11"/>
        <v>2</v>
      </c>
      <c r="K101" s="21">
        <v>100</v>
      </c>
      <c r="M101" s="64"/>
      <c r="N101" s="55"/>
    </row>
    <row r="102" spans="1:14" ht="34.5" customHeight="1">
      <c r="A102" s="40">
        <v>96</v>
      </c>
      <c r="B102" s="18" t="s">
        <v>118</v>
      </c>
      <c r="C102" s="20" t="s">
        <v>1</v>
      </c>
      <c r="D102" s="100">
        <v>2</v>
      </c>
      <c r="E102" s="101">
        <v>0</v>
      </c>
      <c r="F102" s="102">
        <v>0</v>
      </c>
      <c r="G102" s="46">
        <f t="shared" si="8"/>
        <v>192</v>
      </c>
      <c r="H102" s="47">
        <f t="shared" si="9"/>
        <v>0</v>
      </c>
      <c r="I102" s="44">
        <f t="shared" si="10"/>
        <v>0</v>
      </c>
      <c r="J102" s="51">
        <f t="shared" si="11"/>
        <v>2</v>
      </c>
      <c r="K102" s="21">
        <v>96</v>
      </c>
      <c r="M102" s="64"/>
      <c r="N102" s="55"/>
    </row>
    <row r="103" spans="1:14" ht="30">
      <c r="A103" s="32">
        <v>97</v>
      </c>
      <c r="B103" s="18" t="s">
        <v>119</v>
      </c>
      <c r="C103" s="20" t="s">
        <v>1</v>
      </c>
      <c r="D103" s="100">
        <v>2</v>
      </c>
      <c r="E103" s="101">
        <v>0</v>
      </c>
      <c r="F103" s="102">
        <v>0</v>
      </c>
      <c r="G103" s="46">
        <f t="shared" si="8"/>
        <v>280</v>
      </c>
      <c r="H103" s="47">
        <f t="shared" si="9"/>
        <v>0</v>
      </c>
      <c r="I103" s="44">
        <f t="shared" si="10"/>
        <v>0</v>
      </c>
      <c r="J103" s="51">
        <f t="shared" si="11"/>
        <v>2</v>
      </c>
      <c r="K103" s="21">
        <v>140</v>
      </c>
      <c r="M103" s="64"/>
      <c r="N103" s="55"/>
    </row>
    <row r="104" spans="1:14" ht="15">
      <c r="A104" s="40">
        <v>98</v>
      </c>
      <c r="B104" s="18" t="s">
        <v>144</v>
      </c>
      <c r="C104" s="20" t="s">
        <v>1</v>
      </c>
      <c r="D104" s="100">
        <v>0</v>
      </c>
      <c r="E104" s="101">
        <v>0</v>
      </c>
      <c r="F104" s="102">
        <v>0</v>
      </c>
      <c r="G104" s="46">
        <f t="shared" si="8"/>
        <v>0</v>
      </c>
      <c r="H104" s="47">
        <f t="shared" si="9"/>
        <v>0</v>
      </c>
      <c r="I104" s="44">
        <f t="shared" si="10"/>
        <v>0</v>
      </c>
      <c r="J104" s="51">
        <f t="shared" si="11"/>
        <v>0</v>
      </c>
      <c r="K104" s="21">
        <v>1.6099999999999999</v>
      </c>
      <c r="M104" s="64"/>
      <c r="N104" s="55"/>
    </row>
    <row r="105" spans="1:14" ht="15">
      <c r="A105" s="32">
        <v>99</v>
      </c>
      <c r="B105" s="18" t="s">
        <v>152</v>
      </c>
      <c r="C105" s="20" t="s">
        <v>1</v>
      </c>
      <c r="D105" s="100">
        <v>0</v>
      </c>
      <c r="E105" s="101">
        <v>0</v>
      </c>
      <c r="F105" s="102">
        <v>0</v>
      </c>
      <c r="G105" s="46">
        <f t="shared" si="8"/>
        <v>0</v>
      </c>
      <c r="H105" s="47">
        <f t="shared" si="9"/>
        <v>0</v>
      </c>
      <c r="I105" s="44">
        <f t="shared" si="10"/>
        <v>0</v>
      </c>
      <c r="J105" s="51">
        <f t="shared" si="11"/>
        <v>0</v>
      </c>
      <c r="K105" s="21">
        <v>1.6099999999999999</v>
      </c>
      <c r="M105" s="64"/>
      <c r="N105" s="55"/>
    </row>
    <row r="106" spans="1:14" ht="15">
      <c r="A106" s="40">
        <v>100</v>
      </c>
      <c r="B106" s="18" t="s">
        <v>32</v>
      </c>
      <c r="C106" s="20" t="s">
        <v>1</v>
      </c>
      <c r="D106" s="100">
        <v>0</v>
      </c>
      <c r="E106" s="101">
        <v>0</v>
      </c>
      <c r="F106" s="102">
        <v>0</v>
      </c>
      <c r="G106" s="46">
        <f t="shared" si="8"/>
        <v>0</v>
      </c>
      <c r="H106" s="47">
        <f t="shared" si="9"/>
        <v>0</v>
      </c>
      <c r="I106" s="44">
        <f t="shared" si="10"/>
        <v>0</v>
      </c>
      <c r="J106" s="51">
        <f t="shared" si="11"/>
        <v>0</v>
      </c>
      <c r="K106" s="21">
        <v>3.9099999999999997</v>
      </c>
      <c r="M106" s="64"/>
      <c r="N106" s="55"/>
    </row>
    <row r="107" spans="1:14" ht="15">
      <c r="A107" s="32">
        <v>101</v>
      </c>
      <c r="B107" s="65" t="s">
        <v>145</v>
      </c>
      <c r="C107" s="20" t="s">
        <v>1</v>
      </c>
      <c r="D107" s="100">
        <v>0</v>
      </c>
      <c r="E107" s="101">
        <v>0</v>
      </c>
      <c r="F107" s="102">
        <v>0</v>
      </c>
      <c r="G107" s="46">
        <f t="shared" si="8"/>
        <v>0</v>
      </c>
      <c r="H107" s="47">
        <f t="shared" si="9"/>
        <v>0</v>
      </c>
      <c r="I107" s="44">
        <f t="shared" si="10"/>
        <v>0</v>
      </c>
      <c r="J107" s="51">
        <f t="shared" si="11"/>
        <v>0</v>
      </c>
      <c r="K107" s="21">
        <v>5.64</v>
      </c>
      <c r="M107" s="64"/>
      <c r="N107" s="55"/>
    </row>
    <row r="108" spans="1:14" ht="15">
      <c r="A108" s="40">
        <v>102</v>
      </c>
      <c r="B108" s="65" t="s">
        <v>146</v>
      </c>
      <c r="C108" s="20" t="s">
        <v>1</v>
      </c>
      <c r="D108" s="100">
        <v>4</v>
      </c>
      <c r="E108" s="101">
        <v>0</v>
      </c>
      <c r="F108" s="102">
        <v>0</v>
      </c>
      <c r="G108" s="46">
        <f t="shared" si="8"/>
        <v>29.92</v>
      </c>
      <c r="H108" s="47">
        <f t="shared" si="9"/>
        <v>0</v>
      </c>
      <c r="I108" s="44">
        <f t="shared" si="10"/>
        <v>0</v>
      </c>
      <c r="J108" s="51">
        <f t="shared" si="11"/>
        <v>4</v>
      </c>
      <c r="K108" s="21">
        <v>7.48</v>
      </c>
      <c r="M108" s="64"/>
      <c r="N108" s="55"/>
    </row>
    <row r="109" spans="1:14" ht="15">
      <c r="A109" s="32">
        <v>103</v>
      </c>
      <c r="B109" s="65" t="s">
        <v>147</v>
      </c>
      <c r="C109" s="20" t="s">
        <v>1</v>
      </c>
      <c r="D109" s="100">
        <v>4</v>
      </c>
      <c r="E109" s="101">
        <v>0</v>
      </c>
      <c r="F109" s="102">
        <v>0</v>
      </c>
      <c r="G109" s="46">
        <f t="shared" si="8"/>
        <v>29.92</v>
      </c>
      <c r="H109" s="47">
        <f t="shared" si="9"/>
        <v>0</v>
      </c>
      <c r="I109" s="44">
        <f t="shared" si="10"/>
        <v>0</v>
      </c>
      <c r="J109" s="51">
        <f t="shared" si="11"/>
        <v>4</v>
      </c>
      <c r="K109" s="21">
        <v>7.48</v>
      </c>
      <c r="M109" s="64"/>
      <c r="N109" s="55"/>
    </row>
    <row r="110" spans="1:14" ht="15">
      <c r="A110" s="40">
        <v>104</v>
      </c>
      <c r="B110" s="65" t="s">
        <v>37</v>
      </c>
      <c r="C110" s="20" t="s">
        <v>1</v>
      </c>
      <c r="D110" s="100">
        <v>0</v>
      </c>
      <c r="E110" s="101">
        <v>0</v>
      </c>
      <c r="F110" s="102">
        <v>0</v>
      </c>
      <c r="G110" s="46">
        <f t="shared" si="8"/>
        <v>0</v>
      </c>
      <c r="H110" s="47">
        <f t="shared" si="9"/>
        <v>0</v>
      </c>
      <c r="I110" s="44">
        <f t="shared" si="10"/>
        <v>0</v>
      </c>
      <c r="J110" s="51">
        <f t="shared" si="11"/>
        <v>0</v>
      </c>
      <c r="K110" s="21">
        <v>8.969999999999999</v>
      </c>
      <c r="M110" s="64"/>
      <c r="N110" s="55"/>
    </row>
    <row r="111" spans="1:14" ht="30">
      <c r="A111" s="32">
        <v>105</v>
      </c>
      <c r="B111" s="65" t="s">
        <v>124</v>
      </c>
      <c r="C111" s="20" t="s">
        <v>1</v>
      </c>
      <c r="D111" s="100">
        <v>0</v>
      </c>
      <c r="E111" s="101">
        <v>0</v>
      </c>
      <c r="F111" s="102">
        <v>0</v>
      </c>
      <c r="G111" s="46">
        <f t="shared" si="8"/>
        <v>0</v>
      </c>
      <c r="H111" s="47">
        <f t="shared" si="9"/>
        <v>0</v>
      </c>
      <c r="I111" s="44">
        <f t="shared" si="10"/>
        <v>0</v>
      </c>
      <c r="J111" s="51">
        <f t="shared" si="11"/>
        <v>0</v>
      </c>
      <c r="K111" s="21">
        <v>5</v>
      </c>
      <c r="M111" s="64"/>
      <c r="N111" s="55"/>
    </row>
    <row r="112" spans="1:14" ht="30">
      <c r="A112" s="40">
        <v>106</v>
      </c>
      <c r="B112" s="65" t="s">
        <v>125</v>
      </c>
      <c r="C112" s="20" t="s">
        <v>1</v>
      </c>
      <c r="D112" s="100">
        <v>0</v>
      </c>
      <c r="E112" s="101">
        <v>0</v>
      </c>
      <c r="F112" s="102">
        <v>0</v>
      </c>
      <c r="G112" s="46">
        <f t="shared" si="8"/>
        <v>0</v>
      </c>
      <c r="H112" s="47">
        <f t="shared" si="9"/>
        <v>0</v>
      </c>
      <c r="I112" s="44">
        <f t="shared" si="10"/>
        <v>0</v>
      </c>
      <c r="J112" s="51">
        <f t="shared" si="11"/>
        <v>0</v>
      </c>
      <c r="K112" s="21">
        <v>9</v>
      </c>
      <c r="M112" s="64"/>
      <c r="N112" s="55"/>
    </row>
    <row r="113" spans="1:14" ht="30">
      <c r="A113" s="32">
        <v>107</v>
      </c>
      <c r="B113" s="65" t="s">
        <v>126</v>
      </c>
      <c r="C113" s="20" t="s">
        <v>1</v>
      </c>
      <c r="D113" s="100">
        <v>0</v>
      </c>
      <c r="E113" s="101">
        <v>0</v>
      </c>
      <c r="F113" s="102">
        <v>0</v>
      </c>
      <c r="G113" s="46">
        <f t="shared" si="8"/>
        <v>0</v>
      </c>
      <c r="H113" s="47">
        <f t="shared" si="9"/>
        <v>0</v>
      </c>
      <c r="I113" s="44">
        <f t="shared" si="10"/>
        <v>0</v>
      </c>
      <c r="J113" s="51">
        <f t="shared" si="11"/>
        <v>0</v>
      </c>
      <c r="K113" s="21">
        <v>8</v>
      </c>
      <c r="M113" s="64"/>
      <c r="N113" s="55"/>
    </row>
    <row r="114" spans="1:14" ht="15">
      <c r="A114" s="40">
        <v>108</v>
      </c>
      <c r="B114" s="65" t="s">
        <v>38</v>
      </c>
      <c r="C114" s="20" t="s">
        <v>1</v>
      </c>
      <c r="D114" s="100">
        <v>4</v>
      </c>
      <c r="E114" s="101">
        <v>0</v>
      </c>
      <c r="F114" s="102">
        <v>0</v>
      </c>
      <c r="G114" s="46">
        <f t="shared" si="8"/>
        <v>91.44</v>
      </c>
      <c r="H114" s="47">
        <f t="shared" si="9"/>
        <v>0</v>
      </c>
      <c r="I114" s="44">
        <f t="shared" si="10"/>
        <v>0</v>
      </c>
      <c r="J114" s="51">
        <f t="shared" si="11"/>
        <v>4</v>
      </c>
      <c r="K114" s="21">
        <v>22.86</v>
      </c>
      <c r="M114" s="64"/>
      <c r="N114" s="55"/>
    </row>
    <row r="115" spans="1:14" ht="15">
      <c r="A115" s="32">
        <v>109</v>
      </c>
      <c r="B115" s="65" t="s">
        <v>115</v>
      </c>
      <c r="C115" s="20" t="s">
        <v>1</v>
      </c>
      <c r="D115" s="100">
        <v>0</v>
      </c>
      <c r="E115" s="101">
        <v>0</v>
      </c>
      <c r="F115" s="102">
        <v>0</v>
      </c>
      <c r="G115" s="46">
        <f t="shared" si="8"/>
        <v>0</v>
      </c>
      <c r="H115" s="47">
        <f t="shared" si="9"/>
        <v>0</v>
      </c>
      <c r="I115" s="44">
        <f t="shared" si="10"/>
        <v>0</v>
      </c>
      <c r="J115" s="51">
        <f t="shared" si="11"/>
        <v>0</v>
      </c>
      <c r="K115" s="21">
        <v>15</v>
      </c>
      <c r="M115" s="64"/>
      <c r="N115" s="55"/>
    </row>
    <row r="116" spans="1:14" ht="15">
      <c r="A116" s="40">
        <v>110</v>
      </c>
      <c r="B116" s="65" t="s">
        <v>116</v>
      </c>
      <c r="C116" s="20" t="s">
        <v>1</v>
      </c>
      <c r="D116" s="100">
        <v>0</v>
      </c>
      <c r="E116" s="101">
        <v>0</v>
      </c>
      <c r="F116" s="102">
        <v>0</v>
      </c>
      <c r="G116" s="46">
        <f t="shared" si="8"/>
        <v>0</v>
      </c>
      <c r="H116" s="47">
        <f t="shared" si="9"/>
        <v>0</v>
      </c>
      <c r="I116" s="44">
        <f t="shared" si="10"/>
        <v>0</v>
      </c>
      <c r="J116" s="51">
        <f t="shared" si="11"/>
        <v>0</v>
      </c>
      <c r="K116" s="21">
        <v>25</v>
      </c>
      <c r="M116" s="64"/>
      <c r="N116" s="55"/>
    </row>
    <row r="117" spans="1:14" ht="15">
      <c r="A117" s="32">
        <v>111</v>
      </c>
      <c r="B117" s="65" t="s">
        <v>120</v>
      </c>
      <c r="C117" s="20" t="s">
        <v>1</v>
      </c>
      <c r="D117" s="100">
        <v>0</v>
      </c>
      <c r="E117" s="101">
        <v>0</v>
      </c>
      <c r="F117" s="102">
        <v>0</v>
      </c>
      <c r="G117" s="46">
        <f t="shared" si="8"/>
        <v>0</v>
      </c>
      <c r="H117" s="47">
        <f t="shared" si="9"/>
        <v>0</v>
      </c>
      <c r="I117" s="44">
        <f t="shared" si="10"/>
        <v>0</v>
      </c>
      <c r="J117" s="51">
        <f t="shared" si="11"/>
        <v>0</v>
      </c>
      <c r="K117" s="21">
        <v>40</v>
      </c>
      <c r="M117" s="64"/>
      <c r="N117" s="55"/>
    </row>
    <row r="118" spans="1:14" ht="15">
      <c r="A118" s="40">
        <v>112</v>
      </c>
      <c r="B118" s="65" t="s">
        <v>113</v>
      </c>
      <c r="C118" s="20" t="s">
        <v>1</v>
      </c>
      <c r="D118" s="100">
        <v>4</v>
      </c>
      <c r="E118" s="101">
        <v>0</v>
      </c>
      <c r="F118" s="102">
        <v>0</v>
      </c>
      <c r="G118" s="46">
        <f t="shared" si="8"/>
        <v>38</v>
      </c>
      <c r="H118" s="47">
        <f t="shared" si="9"/>
        <v>0</v>
      </c>
      <c r="I118" s="44">
        <f t="shared" si="10"/>
        <v>0</v>
      </c>
      <c r="J118" s="51">
        <f t="shared" si="11"/>
        <v>4</v>
      </c>
      <c r="K118" s="21">
        <v>9.5</v>
      </c>
      <c r="M118" s="64"/>
      <c r="N118" s="55"/>
    </row>
    <row r="119" spans="1:14" ht="30">
      <c r="A119" s="32">
        <v>113</v>
      </c>
      <c r="B119" s="65" t="s">
        <v>114</v>
      </c>
      <c r="C119" s="20" t="s">
        <v>1</v>
      </c>
      <c r="D119" s="100">
        <v>4</v>
      </c>
      <c r="E119" s="101">
        <v>0</v>
      </c>
      <c r="F119" s="102">
        <v>0</v>
      </c>
      <c r="G119" s="46">
        <f t="shared" si="8"/>
        <v>39.6</v>
      </c>
      <c r="H119" s="47">
        <f t="shared" si="9"/>
        <v>0</v>
      </c>
      <c r="I119" s="44">
        <f t="shared" si="10"/>
        <v>0</v>
      </c>
      <c r="J119" s="51">
        <f t="shared" si="11"/>
        <v>4</v>
      </c>
      <c r="K119" s="21">
        <v>9.9</v>
      </c>
      <c r="M119" s="64"/>
      <c r="N119" s="55"/>
    </row>
    <row r="120" spans="1:14" ht="30">
      <c r="A120" s="40">
        <v>114</v>
      </c>
      <c r="B120" s="65" t="s">
        <v>136</v>
      </c>
      <c r="C120" s="20" t="s">
        <v>1</v>
      </c>
      <c r="D120" s="100">
        <v>0</v>
      </c>
      <c r="E120" s="101">
        <v>0</v>
      </c>
      <c r="F120" s="102">
        <v>0</v>
      </c>
      <c r="G120" s="46">
        <f t="shared" si="8"/>
        <v>0</v>
      </c>
      <c r="H120" s="47">
        <f t="shared" si="9"/>
        <v>0</v>
      </c>
      <c r="I120" s="44">
        <f t="shared" si="10"/>
        <v>0</v>
      </c>
      <c r="J120" s="51">
        <f t="shared" si="11"/>
        <v>0</v>
      </c>
      <c r="K120" s="21">
        <v>300</v>
      </c>
      <c r="M120" s="64"/>
      <c r="N120" s="55"/>
    </row>
    <row r="121" spans="1:14" ht="30">
      <c r="A121" s="32">
        <v>115</v>
      </c>
      <c r="B121" s="65" t="s">
        <v>121</v>
      </c>
      <c r="C121" s="20" t="s">
        <v>1</v>
      </c>
      <c r="D121" s="100">
        <v>0</v>
      </c>
      <c r="E121" s="101">
        <v>0</v>
      </c>
      <c r="F121" s="102">
        <v>0</v>
      </c>
      <c r="G121" s="46">
        <f t="shared" si="8"/>
        <v>0</v>
      </c>
      <c r="H121" s="47">
        <f t="shared" si="9"/>
        <v>0</v>
      </c>
      <c r="I121" s="44">
        <f t="shared" si="10"/>
        <v>0</v>
      </c>
      <c r="J121" s="51">
        <f t="shared" si="11"/>
        <v>0</v>
      </c>
      <c r="K121" s="21">
        <v>500</v>
      </c>
      <c r="M121" s="64"/>
      <c r="N121" s="55"/>
    </row>
    <row r="122" spans="1:14" ht="15">
      <c r="A122" s="40">
        <v>116</v>
      </c>
      <c r="B122" s="65" t="s">
        <v>122</v>
      </c>
      <c r="C122" s="20" t="s">
        <v>1</v>
      </c>
      <c r="D122" s="100">
        <v>0</v>
      </c>
      <c r="E122" s="101">
        <v>0</v>
      </c>
      <c r="F122" s="102">
        <v>0</v>
      </c>
      <c r="G122" s="46">
        <f t="shared" si="8"/>
        <v>0</v>
      </c>
      <c r="H122" s="47">
        <f t="shared" si="9"/>
        <v>0</v>
      </c>
      <c r="I122" s="44">
        <f t="shared" si="10"/>
        <v>0</v>
      </c>
      <c r="J122" s="51">
        <f t="shared" si="11"/>
        <v>0</v>
      </c>
      <c r="K122" s="21">
        <v>200</v>
      </c>
      <c r="M122" s="64"/>
      <c r="N122" s="55"/>
    </row>
    <row r="123" spans="1:14" ht="30">
      <c r="A123" s="32">
        <v>117</v>
      </c>
      <c r="B123" s="65" t="s">
        <v>123</v>
      </c>
      <c r="C123" s="20" t="s">
        <v>1</v>
      </c>
      <c r="D123" s="100">
        <v>20</v>
      </c>
      <c r="E123" s="101">
        <v>0</v>
      </c>
      <c r="F123" s="102">
        <v>0</v>
      </c>
      <c r="G123" s="46">
        <f t="shared" si="8"/>
        <v>600</v>
      </c>
      <c r="H123" s="47">
        <f t="shared" si="9"/>
        <v>0</v>
      </c>
      <c r="I123" s="44">
        <f t="shared" si="10"/>
        <v>0</v>
      </c>
      <c r="J123" s="51">
        <f t="shared" si="11"/>
        <v>20</v>
      </c>
      <c r="K123" s="21">
        <v>30</v>
      </c>
      <c r="M123" s="64"/>
      <c r="N123" s="55"/>
    </row>
    <row r="124" spans="1:14" ht="30">
      <c r="A124" s="40">
        <v>118</v>
      </c>
      <c r="B124" s="65" t="s">
        <v>234</v>
      </c>
      <c r="C124" s="20" t="s">
        <v>1</v>
      </c>
      <c r="D124" s="100">
        <v>0</v>
      </c>
      <c r="E124" s="101">
        <v>0</v>
      </c>
      <c r="F124" s="102">
        <v>2</v>
      </c>
      <c r="G124" s="104">
        <f t="shared" si="8"/>
        <v>0</v>
      </c>
      <c r="H124" s="105">
        <f t="shared" si="9"/>
        <v>0</v>
      </c>
      <c r="I124" s="106">
        <f t="shared" si="10"/>
        <v>410</v>
      </c>
      <c r="J124" s="107">
        <f t="shared" si="11"/>
        <v>2</v>
      </c>
      <c r="K124" s="21">
        <v>205</v>
      </c>
      <c r="M124" s="64"/>
      <c r="N124" s="55"/>
    </row>
    <row r="125" spans="1:14" ht="30">
      <c r="A125" s="32">
        <v>119</v>
      </c>
      <c r="B125" s="65" t="s">
        <v>235</v>
      </c>
      <c r="C125" s="20" t="s">
        <v>1</v>
      </c>
      <c r="D125" s="100">
        <v>0</v>
      </c>
      <c r="E125" s="101">
        <v>0</v>
      </c>
      <c r="F125" s="102">
        <v>2</v>
      </c>
      <c r="G125" s="104">
        <f t="shared" si="8"/>
        <v>0</v>
      </c>
      <c r="H125" s="105">
        <f t="shared" si="9"/>
        <v>0</v>
      </c>
      <c r="I125" s="106">
        <f t="shared" si="10"/>
        <v>50</v>
      </c>
      <c r="J125" s="107">
        <f t="shared" si="11"/>
        <v>2</v>
      </c>
      <c r="K125" s="21">
        <v>25</v>
      </c>
      <c r="M125" s="64"/>
      <c r="N125" s="55"/>
    </row>
    <row r="126" spans="1:11" ht="15" thickBot="1">
      <c r="A126" s="147"/>
      <c r="B126" s="148"/>
      <c r="C126" s="148"/>
      <c r="D126" s="148"/>
      <c r="E126" s="66"/>
      <c r="F126" s="66"/>
      <c r="G126" s="67">
        <f>SUM(G96:G125)</f>
        <v>3862.42</v>
      </c>
      <c r="H126" s="68">
        <f>SUM(H96:H125)</f>
        <v>0</v>
      </c>
      <c r="I126" s="68">
        <f>SUM(I96:I125)</f>
        <v>460</v>
      </c>
      <c r="J126" s="68"/>
      <c r="K126" s="69"/>
    </row>
    <row r="127" spans="1:11" s="74" customFormat="1" ht="14.25">
      <c r="A127" s="70"/>
      <c r="B127" s="71"/>
      <c r="C127" s="71"/>
      <c r="D127" s="71"/>
      <c r="E127" s="71"/>
      <c r="F127" s="71"/>
      <c r="G127" s="72"/>
      <c r="H127" s="72"/>
      <c r="I127" s="72"/>
      <c r="J127" s="72"/>
      <c r="K127" s="73"/>
    </row>
    <row r="128" spans="1:11" s="74" customFormat="1" ht="14.25">
      <c r="A128" s="70"/>
      <c r="B128" s="71"/>
      <c r="C128" s="71"/>
      <c r="D128" s="71"/>
      <c r="E128" s="71"/>
      <c r="F128" s="71"/>
      <c r="G128" s="72"/>
      <c r="H128" s="72"/>
      <c r="I128" s="72"/>
      <c r="J128" s="72"/>
      <c r="K128" s="73"/>
    </row>
    <row r="129" spans="1:10" s="74" customFormat="1" ht="15" thickBot="1">
      <c r="A129" s="70"/>
      <c r="B129" s="71"/>
      <c r="C129" s="71"/>
      <c r="D129" s="75"/>
      <c r="E129" s="75"/>
      <c r="F129" s="75"/>
      <c r="G129" s="72"/>
      <c r="H129" s="72"/>
      <c r="I129" s="72"/>
      <c r="J129" s="72"/>
    </row>
    <row r="130" spans="1:10" s="76" customFormat="1" ht="45">
      <c r="A130" s="139"/>
      <c r="B130" s="140"/>
      <c r="C130" s="140"/>
      <c r="D130" s="140"/>
      <c r="E130" s="87"/>
      <c r="F130" s="87"/>
      <c r="G130" s="49" t="str">
        <f>D95</f>
        <v>Υπηρεσία Καθαριότητας K.A. 20.6699.0001</v>
      </c>
      <c r="H130" s="49" t="str">
        <f>E95</f>
        <v>Τεχνική Υπηρεσία Κ.Α. 30.6699.0009</v>
      </c>
      <c r="I130" s="49" t="str">
        <f>F95</f>
        <v>Υπηρεσία Πρασίνου Κ.Α.  35.6699.0001</v>
      </c>
      <c r="J130" s="89" t="s">
        <v>183</v>
      </c>
    </row>
    <row r="131" spans="1:10" ht="12.75">
      <c r="A131" s="137" t="s">
        <v>153</v>
      </c>
      <c r="B131" s="138"/>
      <c r="C131" s="138"/>
      <c r="D131" s="138"/>
      <c r="E131" s="86"/>
      <c r="F131" s="86"/>
      <c r="G131" s="77">
        <f>SUM(G126,G93)</f>
        <v>12093.680000000002</v>
      </c>
      <c r="H131" s="77">
        <f>SUM(H126,H93)</f>
        <v>7986.54</v>
      </c>
      <c r="I131" s="77">
        <f>SUM(I126,I93)</f>
        <v>3224.5</v>
      </c>
      <c r="J131" s="90">
        <f>SUM(G131:I131)</f>
        <v>23304.72</v>
      </c>
    </row>
    <row r="132" spans="1:10" ht="12.75">
      <c r="A132" s="137" t="s">
        <v>154</v>
      </c>
      <c r="B132" s="138"/>
      <c r="C132" s="138"/>
      <c r="D132" s="138"/>
      <c r="E132" s="86"/>
      <c r="F132" s="86"/>
      <c r="G132" s="77">
        <f>G131*0.24</f>
        <v>2902.4832000000006</v>
      </c>
      <c r="H132" s="77">
        <f>H131*0.24</f>
        <v>1916.7695999999999</v>
      </c>
      <c r="I132" s="77">
        <f>I131*0.24</f>
        <v>773.88</v>
      </c>
      <c r="J132" s="90">
        <f>SUM(G132:I132)</f>
        <v>5593.1328</v>
      </c>
    </row>
    <row r="133" spans="1:10" ht="13.5" thickBot="1">
      <c r="A133" s="141" t="s">
        <v>155</v>
      </c>
      <c r="B133" s="142"/>
      <c r="C133" s="142"/>
      <c r="D133" s="142"/>
      <c r="E133" s="88"/>
      <c r="F133" s="88"/>
      <c r="G133" s="78">
        <f>G131+G132</f>
        <v>14996.163200000003</v>
      </c>
      <c r="H133" s="78">
        <f>H131+H132</f>
        <v>9903.3096</v>
      </c>
      <c r="I133" s="78">
        <f>I131+I132</f>
        <v>3998.38</v>
      </c>
      <c r="J133" s="91">
        <f>SUM(G133:I133)</f>
        <v>28897.852800000004</v>
      </c>
    </row>
    <row r="134" spans="1:10" ht="12.75">
      <c r="A134" s="70"/>
      <c r="B134" s="79"/>
      <c r="C134" s="79"/>
      <c r="D134" s="79"/>
      <c r="E134" s="79"/>
      <c r="F134" s="79"/>
      <c r="G134" s="80"/>
      <c r="H134" s="80"/>
      <c r="I134" s="80"/>
      <c r="J134" s="80"/>
    </row>
    <row r="135" spans="1:12" ht="12.75">
      <c r="A135" s="81"/>
      <c r="B135" s="82"/>
      <c r="C135" s="76"/>
      <c r="D135" s="83"/>
      <c r="E135" s="83"/>
      <c r="F135" s="83"/>
      <c r="G135" s="76"/>
      <c r="H135" s="76"/>
      <c r="I135" s="76"/>
      <c r="J135" s="76"/>
      <c r="K135" s="76"/>
      <c r="L135" s="76"/>
    </row>
    <row r="136" spans="1:12" ht="12.75">
      <c r="A136" s="81"/>
      <c r="B136" s="82"/>
      <c r="C136" s="76"/>
      <c r="D136" s="83"/>
      <c r="E136" s="83"/>
      <c r="F136" s="83"/>
      <c r="G136" s="76"/>
      <c r="H136" s="76"/>
      <c r="I136" s="76"/>
      <c r="J136" s="76"/>
      <c r="K136" s="76"/>
      <c r="L136" s="76"/>
    </row>
    <row r="137" spans="1:12" ht="12.75">
      <c r="A137" s="81"/>
      <c r="B137" s="82"/>
      <c r="C137" s="76"/>
      <c r="D137" s="83"/>
      <c r="E137" s="83"/>
      <c r="F137" s="83"/>
      <c r="G137" s="76"/>
      <c r="H137" s="76"/>
      <c r="I137" s="76"/>
      <c r="J137" s="76"/>
      <c r="K137" s="76"/>
      <c r="L137" s="76"/>
    </row>
    <row r="138" spans="1:12" ht="12.75">
      <c r="A138" s="81"/>
      <c r="B138" s="82"/>
      <c r="C138" s="76"/>
      <c r="D138" s="83"/>
      <c r="E138" s="83"/>
      <c r="F138" s="83"/>
      <c r="G138" s="76"/>
      <c r="H138" s="76"/>
      <c r="I138" s="76"/>
      <c r="J138" s="76"/>
      <c r="K138" s="76"/>
      <c r="L138" s="76"/>
    </row>
    <row r="139" spans="1:12" ht="39.75" customHeight="1">
      <c r="A139" s="81"/>
      <c r="B139" s="82"/>
      <c r="C139" s="76"/>
      <c r="D139" s="83"/>
      <c r="E139" s="83"/>
      <c r="F139" s="83"/>
      <c r="G139" s="76"/>
      <c r="H139" s="76"/>
      <c r="I139" s="76"/>
      <c r="J139" s="76"/>
      <c r="K139" s="76"/>
      <c r="L139" s="76"/>
    </row>
    <row r="140" spans="1:12" ht="52.5" customHeight="1">
      <c r="A140" s="81"/>
      <c r="B140" s="82"/>
      <c r="C140" s="76"/>
      <c r="D140" s="83"/>
      <c r="E140" s="83"/>
      <c r="F140" s="83"/>
      <c r="G140" s="76"/>
      <c r="H140" s="76"/>
      <c r="I140" s="76"/>
      <c r="J140" s="76"/>
      <c r="K140" s="76"/>
      <c r="L140" s="76"/>
    </row>
    <row r="141" spans="1:12" ht="39.75" customHeight="1">
      <c r="A141" s="81"/>
      <c r="B141" s="82"/>
      <c r="C141" s="76"/>
      <c r="D141" s="83"/>
      <c r="E141" s="83"/>
      <c r="F141" s="83"/>
      <c r="G141" s="76"/>
      <c r="H141" s="76"/>
      <c r="I141" s="76"/>
      <c r="J141" s="76"/>
      <c r="K141" s="76"/>
      <c r="L141" s="76"/>
    </row>
    <row r="142" spans="1:12" ht="12.75">
      <c r="A142" s="81"/>
      <c r="B142" s="82"/>
      <c r="C142" s="76"/>
      <c r="D142" s="83"/>
      <c r="E142" s="83"/>
      <c r="F142" s="83"/>
      <c r="G142" s="76"/>
      <c r="H142" s="76"/>
      <c r="I142" s="76"/>
      <c r="J142" s="76"/>
      <c r="K142" s="76"/>
      <c r="L142" s="76"/>
    </row>
    <row r="143" spans="1:12" ht="65.25" customHeight="1">
      <c r="A143" s="81"/>
      <c r="B143" s="82"/>
      <c r="C143" s="76"/>
      <c r="D143" s="83"/>
      <c r="E143" s="83"/>
      <c r="F143" s="83"/>
      <c r="G143" s="76"/>
      <c r="H143" s="76"/>
      <c r="I143" s="76"/>
      <c r="J143" s="76"/>
      <c r="K143" s="76"/>
      <c r="L143" s="76"/>
    </row>
    <row r="144" spans="1:12" ht="65.25" customHeight="1">
      <c r="A144" s="81"/>
      <c r="B144" s="82"/>
      <c r="C144" s="76"/>
      <c r="D144" s="83"/>
      <c r="E144" s="83"/>
      <c r="F144" s="83"/>
      <c r="G144" s="76"/>
      <c r="H144" s="76"/>
      <c r="I144" s="76"/>
      <c r="J144" s="76"/>
      <c r="K144" s="76"/>
      <c r="L144" s="76"/>
    </row>
    <row r="145" spans="1:12" ht="12.75">
      <c r="A145" s="81"/>
      <c r="B145" s="82"/>
      <c r="C145" s="76"/>
      <c r="D145" s="83"/>
      <c r="E145" s="83"/>
      <c r="F145" s="83"/>
      <c r="G145" s="76"/>
      <c r="H145" s="76"/>
      <c r="I145" s="76"/>
      <c r="J145" s="76"/>
      <c r="K145" s="76"/>
      <c r="L145" s="76"/>
    </row>
    <row r="146" spans="1:12" ht="27" customHeight="1">
      <c r="A146" s="81"/>
      <c r="B146" s="82"/>
      <c r="C146" s="76"/>
      <c r="D146" s="83"/>
      <c r="E146" s="83"/>
      <c r="F146" s="83"/>
      <c r="G146" s="76"/>
      <c r="H146" s="76"/>
      <c r="I146" s="76"/>
      <c r="J146" s="76"/>
      <c r="K146" s="76"/>
      <c r="L146" s="76"/>
    </row>
    <row r="147" spans="1:12" ht="52.5" customHeight="1">
      <c r="A147" s="81"/>
      <c r="B147" s="82"/>
      <c r="C147" s="76"/>
      <c r="D147" s="83"/>
      <c r="E147" s="83"/>
      <c r="F147" s="83"/>
      <c r="G147" s="76"/>
      <c r="H147" s="76"/>
      <c r="I147" s="76"/>
      <c r="J147" s="76"/>
      <c r="K147" s="76"/>
      <c r="L147" s="76"/>
    </row>
    <row r="148" spans="1:12" ht="52.5" customHeight="1">
      <c r="A148" s="81"/>
      <c r="B148" s="82"/>
      <c r="C148" s="76"/>
      <c r="D148" s="83"/>
      <c r="E148" s="83"/>
      <c r="F148" s="83"/>
      <c r="G148" s="76"/>
      <c r="H148" s="76"/>
      <c r="I148" s="76"/>
      <c r="J148" s="76"/>
      <c r="K148" s="76"/>
      <c r="L148" s="76"/>
    </row>
    <row r="149" spans="1:12" ht="27" customHeight="1">
      <c r="A149" s="81"/>
      <c r="B149" s="82"/>
      <c r="C149" s="76"/>
      <c r="D149" s="83"/>
      <c r="E149" s="83"/>
      <c r="F149" s="83"/>
      <c r="G149" s="76"/>
      <c r="H149" s="76"/>
      <c r="I149" s="76"/>
      <c r="J149" s="76"/>
      <c r="K149" s="76"/>
      <c r="L149" s="76"/>
    </row>
    <row r="150" spans="1:12" ht="27" customHeight="1">
      <c r="A150" s="81"/>
      <c r="B150" s="82"/>
      <c r="C150" s="76"/>
      <c r="D150" s="83"/>
      <c r="E150" s="83"/>
      <c r="F150" s="83"/>
      <c r="G150" s="76"/>
      <c r="H150" s="76"/>
      <c r="I150" s="76"/>
      <c r="J150" s="76"/>
      <c r="K150" s="76"/>
      <c r="L150" s="76"/>
    </row>
    <row r="151" spans="1:12" ht="27" customHeight="1">
      <c r="A151" s="81"/>
      <c r="B151" s="82"/>
      <c r="C151" s="76"/>
      <c r="D151" s="83"/>
      <c r="E151" s="83"/>
      <c r="F151" s="83"/>
      <c r="G151" s="76"/>
      <c r="H151" s="76"/>
      <c r="I151" s="76"/>
      <c r="J151" s="76"/>
      <c r="K151" s="76"/>
      <c r="L151" s="76"/>
    </row>
    <row r="152" spans="1:12" ht="27" customHeight="1">
      <c r="A152" s="81"/>
      <c r="B152" s="82"/>
      <c r="C152" s="76"/>
      <c r="D152" s="83"/>
      <c r="E152" s="83"/>
      <c r="F152" s="83"/>
      <c r="G152" s="76"/>
      <c r="H152" s="76"/>
      <c r="I152" s="76"/>
      <c r="J152" s="76"/>
      <c r="K152" s="76"/>
      <c r="L152" s="76"/>
    </row>
    <row r="153" spans="1:12" ht="27" customHeight="1">
      <c r="A153" s="81"/>
      <c r="B153" s="82"/>
      <c r="C153" s="76"/>
      <c r="D153" s="83"/>
      <c r="E153" s="83"/>
      <c r="F153" s="83"/>
      <c r="G153" s="76"/>
      <c r="H153" s="76"/>
      <c r="I153" s="76"/>
      <c r="J153" s="76"/>
      <c r="K153" s="76"/>
      <c r="L153" s="76"/>
    </row>
    <row r="154" spans="1:12" ht="90.75" customHeight="1">
      <c r="A154" s="81"/>
      <c r="B154" s="82"/>
      <c r="C154" s="76"/>
      <c r="D154" s="83"/>
      <c r="E154" s="83"/>
      <c r="F154" s="83"/>
      <c r="G154" s="76"/>
      <c r="H154" s="76"/>
      <c r="I154" s="76"/>
      <c r="J154" s="76"/>
      <c r="K154" s="76"/>
      <c r="L154" s="76"/>
    </row>
    <row r="155" spans="1:12" ht="90.75" customHeight="1">
      <c r="A155" s="81"/>
      <c r="B155" s="82"/>
      <c r="C155" s="76"/>
      <c r="D155" s="83"/>
      <c r="E155" s="83"/>
      <c r="F155" s="83"/>
      <c r="G155" s="76"/>
      <c r="H155" s="76"/>
      <c r="I155" s="76"/>
      <c r="J155" s="76"/>
      <c r="K155" s="76"/>
      <c r="L155" s="76"/>
    </row>
    <row r="156" spans="1:12" ht="39.75" customHeight="1">
      <c r="A156" s="81"/>
      <c r="B156" s="82"/>
      <c r="C156" s="76"/>
      <c r="D156" s="83"/>
      <c r="E156" s="83"/>
      <c r="F156" s="83"/>
      <c r="G156" s="76"/>
      <c r="H156" s="76"/>
      <c r="I156" s="76"/>
      <c r="J156" s="76"/>
      <c r="K156" s="76"/>
      <c r="L156" s="76"/>
    </row>
    <row r="157" spans="1:12" ht="52.5" customHeight="1">
      <c r="A157" s="81"/>
      <c r="B157" s="82"/>
      <c r="C157" s="76"/>
      <c r="D157" s="83"/>
      <c r="E157" s="83"/>
      <c r="F157" s="83"/>
      <c r="G157" s="76"/>
      <c r="H157" s="76"/>
      <c r="I157" s="76"/>
      <c r="J157" s="76"/>
      <c r="K157" s="76"/>
      <c r="L157" s="76"/>
    </row>
    <row r="158" spans="1:12" ht="65.25" customHeight="1">
      <c r="A158" s="81"/>
      <c r="B158" s="82"/>
      <c r="C158" s="76"/>
      <c r="D158" s="83"/>
      <c r="E158" s="83"/>
      <c r="F158" s="83"/>
      <c r="G158" s="76"/>
      <c r="H158" s="76"/>
      <c r="I158" s="76"/>
      <c r="J158" s="76"/>
      <c r="K158" s="76"/>
      <c r="L158" s="76"/>
    </row>
    <row r="159" spans="1:12" ht="39.75" customHeight="1">
      <c r="A159" s="81"/>
      <c r="B159" s="82"/>
      <c r="C159" s="76"/>
      <c r="D159" s="83"/>
      <c r="E159" s="83"/>
      <c r="F159" s="83"/>
      <c r="G159" s="76"/>
      <c r="H159" s="76"/>
      <c r="I159" s="76"/>
      <c r="J159" s="76"/>
      <c r="K159" s="76"/>
      <c r="L159" s="76"/>
    </row>
    <row r="160" spans="1:12" ht="39.75" customHeight="1">
      <c r="A160" s="81"/>
      <c r="B160" s="82"/>
      <c r="C160" s="76"/>
      <c r="D160" s="83"/>
      <c r="E160" s="83"/>
      <c r="F160" s="83"/>
      <c r="G160" s="76"/>
      <c r="H160" s="76"/>
      <c r="I160" s="76"/>
      <c r="J160" s="76"/>
      <c r="K160" s="76"/>
      <c r="L160" s="76"/>
    </row>
    <row r="161" spans="1:12" ht="39.75" customHeight="1">
      <c r="A161" s="81"/>
      <c r="B161" s="82"/>
      <c r="C161" s="76"/>
      <c r="D161" s="83"/>
      <c r="E161" s="83"/>
      <c r="F161" s="83"/>
      <c r="G161" s="76"/>
      <c r="H161" s="76"/>
      <c r="I161" s="76"/>
      <c r="J161" s="76"/>
      <c r="K161" s="76"/>
      <c r="L161" s="76"/>
    </row>
  </sheetData>
  <sheetProtection/>
  <mergeCells count="9">
    <mergeCell ref="A131:D131"/>
    <mergeCell ref="A130:D130"/>
    <mergeCell ref="A132:D132"/>
    <mergeCell ref="A133:D133"/>
    <mergeCell ref="A1:K1"/>
    <mergeCell ref="A126:D126"/>
    <mergeCell ref="A94:K94"/>
    <mergeCell ref="A2:K2"/>
    <mergeCell ref="A93:D93"/>
  </mergeCells>
  <printOptions/>
  <pageMargins left="0.2362204724409449" right="0.2362204724409449" top="0.15748031496062992" bottom="0.15748031496062992" header="0.11811023622047245" footer="0.1181102362204724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32"/>
  <sheetViews>
    <sheetView zoomScale="115" zoomScaleNormal="115" zoomScalePageLayoutView="0" workbookViewId="0" topLeftCell="A120">
      <selection activeCell="K126" sqref="K126"/>
    </sheetView>
  </sheetViews>
  <sheetFormatPr defaultColWidth="9.140625" defaultRowHeight="12.75"/>
  <cols>
    <col min="1" max="1" width="7.421875" style="125" customWidth="1"/>
    <col min="2" max="2" width="35.8515625" style="109" customWidth="1"/>
    <col min="3" max="3" width="57.7109375" style="109" customWidth="1"/>
    <col min="4" max="16384" width="9.140625" style="109" customWidth="1"/>
  </cols>
  <sheetData>
    <row r="1" spans="1:3" ht="15.75">
      <c r="A1" s="158" t="s">
        <v>21</v>
      </c>
      <c r="B1" s="158"/>
      <c r="C1" s="158"/>
    </row>
    <row r="2" spans="1:3" ht="15.75">
      <c r="A2" s="163" t="s">
        <v>129</v>
      </c>
      <c r="B2" s="164"/>
      <c r="C2" s="164"/>
    </row>
    <row r="3" spans="1:3" s="15" customFormat="1" ht="12.75">
      <c r="A3" s="110" t="s">
        <v>8</v>
      </c>
      <c r="B3" s="110" t="s">
        <v>130</v>
      </c>
      <c r="C3" s="110" t="s">
        <v>79</v>
      </c>
    </row>
    <row r="4" spans="1:3" ht="114.75" customHeight="1">
      <c r="A4" s="111">
        <f>'Ενδεικτικός προϋπολογισμός'!A4</f>
        <v>1</v>
      </c>
      <c r="B4" s="112" t="str">
        <f>'Ενδεικτικός προϋπολογισμός'!B4</f>
        <v>Φτυάρι  στρόγγυλο</v>
      </c>
      <c r="C4" s="112" t="s">
        <v>52</v>
      </c>
    </row>
    <row r="5" spans="1:3" ht="99.75">
      <c r="A5" s="111">
        <f>'Ενδεικτικός προϋπολογισμός'!A5</f>
        <v>2</v>
      </c>
      <c r="B5" s="112" t="str">
        <f>'Ενδεικτικός προϋπολογισμός'!B5</f>
        <v>Φτυάρι τύπου πατόφτυαρου </v>
      </c>
      <c r="C5" s="112" t="s">
        <v>53</v>
      </c>
    </row>
    <row r="6" spans="1:3" ht="28.5">
      <c r="A6" s="111">
        <f>'Ενδεικτικός προϋπολογισμός'!A6</f>
        <v>3</v>
      </c>
      <c r="B6" s="112" t="str">
        <f>'Ενδεικτικός προϋπολογισμός'!B6</f>
        <v>Στυλιάρι για φτυάρι </v>
      </c>
      <c r="C6" s="112" t="s">
        <v>50</v>
      </c>
    </row>
    <row r="7" spans="1:3" ht="42.75">
      <c r="A7" s="111">
        <f>'Ενδεικτικός προϋπολογισμός'!A7</f>
        <v>4</v>
      </c>
      <c r="B7" s="112" t="str">
        <f>'Ενδεικτικός προϋπολογισμός'!B7</f>
        <v>Τσάπα</v>
      </c>
      <c r="C7" s="112" t="s">
        <v>54</v>
      </c>
    </row>
    <row r="8" spans="1:3" ht="42.75">
      <c r="A8" s="111">
        <f>'Ενδεικτικός προϋπολογισμός'!A8</f>
        <v>5</v>
      </c>
      <c r="B8" s="112" t="str">
        <f>'Ενδεικτικός προϋπολογισμός'!B8</f>
        <v>Τσαπάκι - Σκαλιστήρι μακρύ </v>
      </c>
      <c r="C8" s="112" t="s">
        <v>55</v>
      </c>
    </row>
    <row r="9" spans="1:3" ht="42.75">
      <c r="A9" s="111">
        <f>'Ενδεικτικός προϋπολογισμός'!A9</f>
        <v>6</v>
      </c>
      <c r="B9" s="112" t="str">
        <f>'Ενδεικτικός προϋπολογισμός'!B9</f>
        <v>Τσαπάκι - Σκαλιστήρι κοντό </v>
      </c>
      <c r="C9" s="112" t="s">
        <v>56</v>
      </c>
    </row>
    <row r="10" spans="1:3" ht="42.75">
      <c r="A10" s="111">
        <f>'Ενδεικτικός προϋπολογισμός'!A10</f>
        <v>7</v>
      </c>
      <c r="B10" s="112" t="str">
        <f>'Ενδεικτικός προϋπολογισμός'!B10</f>
        <v>Κασμάς</v>
      </c>
      <c r="C10" s="112" t="s">
        <v>57</v>
      </c>
    </row>
    <row r="11" spans="1:3" ht="85.5">
      <c r="A11" s="111">
        <f>'Ενδεικτικός προϋπολογισμός'!A11</f>
        <v>8</v>
      </c>
      <c r="B11" s="112" t="str">
        <f>'Ενδεικτικός προϋπολογισμός'!B11</f>
        <v>Σκεπάρνι </v>
      </c>
      <c r="C11" s="112" t="s">
        <v>62</v>
      </c>
    </row>
    <row r="12" spans="1:3" ht="28.5">
      <c r="A12" s="111">
        <f>'Ενδεικτικός προϋπολογισμός'!A12</f>
        <v>9</v>
      </c>
      <c r="B12" s="112" t="str">
        <f>'Ενδεικτικός προϋπολογισμός'!B12</f>
        <v>Τσουγγράνες 12 δόντ.</v>
      </c>
      <c r="C12" s="112" t="s">
        <v>58</v>
      </c>
    </row>
    <row r="13" spans="1:3" ht="28.5">
      <c r="A13" s="111">
        <f>'Ενδεικτικός προϋπολογισμός'!A13</f>
        <v>10</v>
      </c>
      <c r="B13" s="112" t="str">
        <f>'Ενδεικτικός προϋπολογισμός'!B13</f>
        <v>Τσουγγράνες 16 δόντ. </v>
      </c>
      <c r="C13" s="112" t="s">
        <v>59</v>
      </c>
    </row>
    <row r="14" spans="1:3" ht="28.5">
      <c r="A14" s="111">
        <f>'Ενδεικτικός προϋπολογισμός'!A14</f>
        <v>11</v>
      </c>
      <c r="B14" s="112" t="str">
        <f>'Ενδεικτικός προϋπολογισμός'!B14</f>
        <v>Πηρούνα </v>
      </c>
      <c r="C14" s="112" t="s">
        <v>223</v>
      </c>
    </row>
    <row r="15" spans="1:3" ht="42.75">
      <c r="A15" s="111">
        <f>'Ενδεικτικός προϋπολογισμός'!A15</f>
        <v>12</v>
      </c>
      <c r="B15" s="112" t="str">
        <f>'Ενδεικτικός προϋπολογισμός'!B15</f>
        <v>Σκούπα γκαζόν-φύλλων (βεντάλια) μεταλλική.</v>
      </c>
      <c r="C15" s="112" t="s">
        <v>222</v>
      </c>
    </row>
    <row r="16" spans="1:3" ht="14.25">
      <c r="A16" s="111">
        <f>'Ενδεικτικός προϋπολογισμός'!A16</f>
        <v>13</v>
      </c>
      <c r="B16" s="112" t="str">
        <f>'Ενδεικτικός προϋπολογισμός'!B16</f>
        <v>Βαριοπούλα </v>
      </c>
      <c r="C16" s="112" t="s">
        <v>64</v>
      </c>
    </row>
    <row r="17" spans="1:3" ht="14.25">
      <c r="A17" s="111">
        <f>'Ενδεικτικός προϋπολογισμός'!A17</f>
        <v>14</v>
      </c>
      <c r="B17" s="112" t="str">
        <f>'Ενδεικτικός προϋπολογισμός'!B17</f>
        <v>Σφυρί 350 γρ. </v>
      </c>
      <c r="C17" s="112" t="s">
        <v>63</v>
      </c>
    </row>
    <row r="18" spans="1:3" ht="14.25">
      <c r="A18" s="111">
        <f>'Ενδεικτικός προϋπολογισμός'!A18</f>
        <v>15</v>
      </c>
      <c r="B18" s="112" t="str">
        <f>'Ενδεικτικός προϋπολογισμός'!B18</f>
        <v>Σφυρί 500γρ.</v>
      </c>
      <c r="C18" s="112" t="s">
        <v>65</v>
      </c>
    </row>
    <row r="19" spans="1:3" ht="85.5">
      <c r="A19" s="111">
        <f>'Ενδεικτικός προϋπολογισμός'!A19</f>
        <v>16</v>
      </c>
      <c r="B19" s="112" t="str">
        <f>'Ενδεικτικός προϋπολογισμός'!B19</f>
        <v>Πριόνι χειρός κλαδέματος λάμα 20-30εκ.</v>
      </c>
      <c r="C19" s="112" t="s">
        <v>66</v>
      </c>
    </row>
    <row r="20" spans="1:3" ht="85.5">
      <c r="A20" s="111">
        <f>'Ενδεικτικός προϋπολογισμός'!A20</f>
        <v>17</v>
      </c>
      <c r="B20" s="112" t="str">
        <f>'Ενδεικτικός προϋπολογισμός'!B20</f>
        <v>Πριόνι χειρός κλαδέματος λάμα 15-20εκ.</v>
      </c>
      <c r="C20" s="112" t="s">
        <v>69</v>
      </c>
    </row>
    <row r="21" spans="1:3" ht="57">
      <c r="A21" s="111">
        <f>'Ενδεικτικός προϋπολογισμός'!A21</f>
        <v>18</v>
      </c>
      <c r="B21" s="112" t="str">
        <f>'Ενδεικτικός προϋπολογισμός'!B21</f>
        <v>Πριόνι μαραγκών </v>
      </c>
      <c r="C21" s="112" t="s">
        <v>221</v>
      </c>
    </row>
    <row r="22" spans="1:3" ht="57">
      <c r="A22" s="111">
        <f>'Ενδεικτικός προϋπολογισμός'!A22</f>
        <v>19</v>
      </c>
      <c r="B22" s="112" t="str">
        <f>'Ενδεικτικός προϋπολογισμός'!B22</f>
        <v>Δρεπάνι καλλιεργειών </v>
      </c>
      <c r="C22" s="112" t="s">
        <v>220</v>
      </c>
    </row>
    <row r="23" spans="1:3" ht="85.5">
      <c r="A23" s="111">
        <f>'Ενδεικτικός προϋπολογισμός'!A23</f>
        <v>20</v>
      </c>
      <c r="B23" s="112" t="str">
        <f>'Ενδεικτικός προϋπολογισμός'!B23</f>
        <v>Ψαλίδι μπορτνούρας κήπων χειρός </v>
      </c>
      <c r="C23" s="112" t="s">
        <v>71</v>
      </c>
    </row>
    <row r="24" spans="1:3" ht="71.25">
      <c r="A24" s="111">
        <f>'Ενδεικτικός προϋπολογισμός'!A24</f>
        <v>21</v>
      </c>
      <c r="B24" s="112" t="str">
        <f>'Ενδεικτικός προϋπολογισμός'!B24</f>
        <v>Κλαδευτήρια κήπων </v>
      </c>
      <c r="C24" s="112" t="s">
        <v>219</v>
      </c>
    </row>
    <row r="25" spans="1:3" ht="14.25">
      <c r="A25" s="111">
        <f>'Ενδεικτικός προϋπολογισμός'!A25</f>
        <v>22</v>
      </c>
      <c r="B25" s="112" t="str">
        <f>'Ενδεικτικός προϋπολογισμός'!B25</f>
        <v>Άλλεν μπίλιας σετ.</v>
      </c>
      <c r="C25" s="112" t="s">
        <v>218</v>
      </c>
    </row>
    <row r="26" spans="1:3" ht="14.25">
      <c r="A26" s="111">
        <f>'Ενδεικτικός προϋπολογισμός'!A26</f>
        <v>23</v>
      </c>
      <c r="B26" s="112" t="str">
        <f>'Ενδεικτικός προϋπολογισμός'!B26</f>
        <v>Καλέμια σετ απλό </v>
      </c>
      <c r="C26" s="114" t="s">
        <v>217</v>
      </c>
    </row>
    <row r="27" spans="1:3" ht="14.25">
      <c r="A27" s="111">
        <f>'Ενδεικτικός προϋπολογισμός'!A27</f>
        <v>24</v>
      </c>
      <c r="B27" s="112" t="str">
        <f>'Ενδεικτικός προϋπολογισμός'!B27</f>
        <v>Καλέμια  σετ  ενισχυμένο </v>
      </c>
      <c r="C27" s="114" t="s">
        <v>216</v>
      </c>
    </row>
    <row r="28" spans="1:3" ht="14.25">
      <c r="A28" s="111">
        <f>'Ενδεικτικός προϋπολογισμός'!A28</f>
        <v>25</v>
      </c>
      <c r="B28" s="112" t="str">
        <f>'Ενδεικτικός προϋπολογισμός'!B28</f>
        <v>Μύτες PH 1x25</v>
      </c>
      <c r="C28" s="114" t="s">
        <v>215</v>
      </c>
    </row>
    <row r="29" spans="1:3" s="116" customFormat="1" ht="33.75" customHeight="1">
      <c r="A29" s="111">
        <f>'Ενδεικτικός προϋπολογισμός'!A29</f>
        <v>26</v>
      </c>
      <c r="B29" s="112" t="str">
        <f>'Ενδεικτικός προϋπολογισμός'!B29</f>
        <v>Κοφτάκι</v>
      </c>
      <c r="C29" s="115" t="s">
        <v>214</v>
      </c>
    </row>
    <row r="30" spans="1:3" s="116" customFormat="1" ht="99.75">
      <c r="A30" s="111">
        <f>'Ενδεικτικός προϋπολογισμός'!A30</f>
        <v>27</v>
      </c>
      <c r="B30" s="112" t="str">
        <f>'Ενδεικτικός προϋπολογισμός'!B30</f>
        <v>Κόφτης μετάλλων </v>
      </c>
      <c r="C30" s="115" t="s">
        <v>193</v>
      </c>
    </row>
    <row r="31" spans="1:3" s="116" customFormat="1" ht="20.25" customHeight="1">
      <c r="A31" s="111">
        <f>'Ενδεικτικός προϋπολογισμός'!A31</f>
        <v>28</v>
      </c>
      <c r="B31" s="112" t="str">
        <f>'Ενδεικτικός προϋπολογισμός'!B31</f>
        <v>Πένσα </v>
      </c>
      <c r="C31" s="115" t="s">
        <v>213</v>
      </c>
    </row>
    <row r="32" spans="1:3" ht="199.5">
      <c r="A32" s="111">
        <f>'Ενδεικτικός προϋπολογισμός'!A32</f>
        <v>29</v>
      </c>
      <c r="B32" s="112" t="str">
        <f>'Ενδεικτικός προϋπολογισμός'!B32</f>
        <v>Πένσα με μόνωση 1000 Volt</v>
      </c>
      <c r="C32" s="117" t="s">
        <v>189</v>
      </c>
    </row>
    <row r="33" spans="1:3" ht="14.25">
      <c r="A33" s="111">
        <f>'Ενδεικτικός προϋπολογισμός'!A33</f>
        <v>30</v>
      </c>
      <c r="B33" s="112" t="str">
        <f>'Ενδεικτικός προϋπολογισμός'!B33</f>
        <v>Κατσαβίδια ίσια</v>
      </c>
      <c r="C33" s="115" t="s">
        <v>212</v>
      </c>
    </row>
    <row r="34" spans="1:3" ht="14.25">
      <c r="A34" s="111">
        <f>'Ενδεικτικός προϋπολογισμός'!A34</f>
        <v>31</v>
      </c>
      <c r="B34" s="112" t="str">
        <f>'Ενδεικτικός προϋπολογισμός'!B34</f>
        <v>Κατσαβίδια σταυρωτά </v>
      </c>
      <c r="C34" s="115" t="s">
        <v>211</v>
      </c>
    </row>
    <row r="35" spans="1:3" ht="14.25">
      <c r="A35" s="111">
        <f>'Ενδεικτικός προϋπολογισμός'!A35</f>
        <v>32</v>
      </c>
      <c r="B35" s="112" t="str">
        <f>'Ενδεικτικός προϋπολογισμός'!B35</f>
        <v>Κατσαβίδια τετράγωνα </v>
      </c>
      <c r="C35" s="115" t="s">
        <v>210</v>
      </c>
    </row>
    <row r="36" spans="1:3" ht="42.75">
      <c r="A36" s="111">
        <f>'Ενδεικτικός προϋπολογισμός'!A36</f>
        <v>33</v>
      </c>
      <c r="B36" s="112" t="str">
        <f>'Ενδεικτικός προϋπολογισμός'!B36</f>
        <v>Κατσαβίδια σετ</v>
      </c>
      <c r="C36" s="115" t="s">
        <v>83</v>
      </c>
    </row>
    <row r="37" spans="1:3" ht="99.75">
      <c r="A37" s="111">
        <f>'Ενδεικτικός προϋπολογισμός'!A37</f>
        <v>34</v>
      </c>
      <c r="B37" s="112" t="str">
        <f>'Ενδεικτικός προϋπολογισμός'!B37</f>
        <v>Kατσαβίδια με μόνωση 1000 Volt (σετ)</v>
      </c>
      <c r="C37" s="115" t="s">
        <v>84</v>
      </c>
    </row>
    <row r="38" spans="1:3" ht="14.25">
      <c r="A38" s="111">
        <f>'Ενδεικτικός προϋπολογισμός'!A38</f>
        <v>35</v>
      </c>
      <c r="B38" s="112" t="str">
        <f>'Ενδεικτικός προϋπολογισμός'!B38</f>
        <v>Τσαλωκόφτης</v>
      </c>
      <c r="C38" s="115" t="s">
        <v>209</v>
      </c>
    </row>
    <row r="39" spans="1:3" ht="14.25">
      <c r="A39" s="111">
        <f>'Ενδεικτικός προϋπολογισμός'!A39</f>
        <v>36</v>
      </c>
      <c r="B39" s="112" t="str">
        <f>'Ενδεικτικός προϋπολογισμός'!B39</f>
        <v>Τσεκουρι 4 κιλών </v>
      </c>
      <c r="C39" s="115" t="s">
        <v>224</v>
      </c>
    </row>
    <row r="40" spans="1:3" s="118" customFormat="1" ht="14.25">
      <c r="A40" s="111">
        <f>'Ενδεικτικός προϋπολογισμός'!A40</f>
        <v>37</v>
      </c>
      <c r="B40" s="112" t="str">
        <f>'Ενδεικτικός προϋπολογισμός'!B40</f>
        <v>Τσεκουρι 2 κιλών </v>
      </c>
      <c r="C40" s="115" t="s">
        <v>225</v>
      </c>
    </row>
    <row r="41" spans="1:3" s="118" customFormat="1" ht="14.25">
      <c r="A41" s="111">
        <f>'Ενδεικτικός προϋπολογισμός'!A41</f>
        <v>38</v>
      </c>
      <c r="B41" s="112" t="str">
        <f>'Ενδεικτικός προϋπολογισμός'!B41</f>
        <v>Γαλλικό κλειδί</v>
      </c>
      <c r="C41" s="115" t="s">
        <v>24</v>
      </c>
    </row>
    <row r="42" spans="1:3" s="118" customFormat="1" ht="57">
      <c r="A42" s="111">
        <f>'Ενδεικτικός προϋπολογισμός'!A42</f>
        <v>39</v>
      </c>
      <c r="B42" s="112" t="str">
        <f>'Ενδεικτικός προϋπολογισμός'!B42</f>
        <v>Φακός led</v>
      </c>
      <c r="C42" s="115" t="s">
        <v>101</v>
      </c>
    </row>
    <row r="43" spans="1:3" s="118" customFormat="1" ht="14.25">
      <c r="A43" s="111">
        <f>'Ενδεικτικός προϋπολογισμός'!A43</f>
        <v>40</v>
      </c>
      <c r="B43" s="112" t="str">
        <f>'Ενδεικτικός προϋπολογισμός'!B43</f>
        <v>Ταινία σημάνσεως </v>
      </c>
      <c r="C43" s="115" t="s">
        <v>208</v>
      </c>
    </row>
    <row r="44" spans="1:3" s="118" customFormat="1" ht="14.25">
      <c r="A44" s="111">
        <f>'Ενδεικτικός προϋπολογισμός'!A44</f>
        <v>41</v>
      </c>
      <c r="B44" s="112" t="str">
        <f>'Ενδεικτικός προϋπολογισμός'!B44</f>
        <v>Καρότσι</v>
      </c>
      <c r="C44" s="115" t="s">
        <v>207</v>
      </c>
    </row>
    <row r="45" spans="1:3" s="118" customFormat="1" ht="14.25">
      <c r="A45" s="111">
        <f>'Ενδεικτικός προϋπολογισμός'!A45</f>
        <v>42</v>
      </c>
      <c r="B45" s="112" t="str">
        <f>'Ενδεικτικός προϋπολογισμός'!B45</f>
        <v>Σχοινί 12mm</v>
      </c>
      <c r="C45" s="119" t="s">
        <v>206</v>
      </c>
    </row>
    <row r="46" spans="1:3" s="118" customFormat="1" ht="14.25">
      <c r="A46" s="111">
        <f>'Ενδεικτικός προϋπολογισμός'!A46</f>
        <v>43</v>
      </c>
      <c r="B46" s="112" t="str">
        <f>'Ενδεικτικός προϋπολογισμός'!B46</f>
        <v>Σχοινί δίχρωμο 8mm</v>
      </c>
      <c r="C46" s="119" t="s">
        <v>205</v>
      </c>
    </row>
    <row r="47" spans="1:3" s="118" customFormat="1" ht="14.25">
      <c r="A47" s="111">
        <f>'Ενδεικτικός προϋπολογισμός'!A47</f>
        <v>44</v>
      </c>
      <c r="B47" s="112" t="str">
        <f>'Ενδεικτικός προϋπολογισμός'!B47</f>
        <v>Σχοινί δίχρωμο 4mm</v>
      </c>
      <c r="C47" s="119" t="s">
        <v>204</v>
      </c>
    </row>
    <row r="48" spans="1:3" s="118" customFormat="1" ht="28.5">
      <c r="A48" s="111">
        <f>'Ενδεικτικός προϋπολογισμός'!A48</f>
        <v>45</v>
      </c>
      <c r="B48" s="112" t="str">
        <f>'Ενδεικτικός προϋπολογισμός'!B48</f>
        <v>Τσιμπίδα υδραυλικού 45˚  3˝ </v>
      </c>
      <c r="C48" s="119" t="s">
        <v>132</v>
      </c>
    </row>
    <row r="49" spans="1:3" s="118" customFormat="1" ht="28.5">
      <c r="A49" s="111">
        <f>'Ενδεικτικός προϋπολογισμός'!A49</f>
        <v>46</v>
      </c>
      <c r="B49" s="112" t="str">
        <f>'Ενδεικτικός προϋπολογισμός'!B49</f>
        <v>Συλλογή Γερμανικών κλειδιών </v>
      </c>
      <c r="C49" s="119" t="s">
        <v>202</v>
      </c>
    </row>
    <row r="50" spans="1:3" s="118" customFormat="1" ht="28.5">
      <c r="A50" s="111">
        <f>'Ενδεικτικός προϋπολογισμός'!A50</f>
        <v>47</v>
      </c>
      <c r="B50" s="112" t="str">
        <f>'Ενδεικτικός προϋπολογισμός'!B50</f>
        <v>Συλλογή Γερμανοπολύγωνων κλειδιών </v>
      </c>
      <c r="C50" s="119" t="s">
        <v>203</v>
      </c>
    </row>
    <row r="51" spans="1:3" s="118" customFormat="1" ht="57">
      <c r="A51" s="111">
        <f>'Ενδεικτικός προϋπολογισμός'!A51</f>
        <v>48</v>
      </c>
      <c r="B51" s="112" t="str">
        <f>'Ενδεικτικός προϋπολογισμός'!B51</f>
        <v>Σετ καστάνια-καρυδάκια </v>
      </c>
      <c r="C51" s="119" t="s">
        <v>94</v>
      </c>
    </row>
    <row r="52" spans="1:3" s="118" customFormat="1" ht="217.5" customHeight="1">
      <c r="A52" s="111">
        <f>'Ενδεικτικός προϋπολογισμός'!A52</f>
        <v>49</v>
      </c>
      <c r="B52" s="112" t="str">
        <f>'Ενδεικτικός προϋπολογισμός'!B52</f>
        <v>Τσιμπίδα υδραυλικού (γκαζοτανάλια) ενδ. τύπου knipex cobra No 87 03 250</v>
      </c>
      <c r="C52" s="120" t="s">
        <v>190</v>
      </c>
    </row>
    <row r="53" spans="1:3" s="118" customFormat="1" ht="42.75">
      <c r="A53" s="111">
        <f>'Ενδεικτικός προϋπολογισμός'!A53</f>
        <v>50</v>
      </c>
      <c r="B53" s="112" t="str">
        <f>'Ενδεικτικός προϋπολογισμός'!B53</f>
        <v>Επαγγελματική σκάλα αλουμινίου </v>
      </c>
      <c r="C53" s="119" t="s">
        <v>149</v>
      </c>
    </row>
    <row r="54" spans="1:3" s="118" customFormat="1" ht="57">
      <c r="A54" s="111">
        <f>'Ενδεικτικός προϋπολογισμός'!A54</f>
        <v>51</v>
      </c>
      <c r="B54" s="112" t="str">
        <f>'Ενδεικτικός προϋπολογισμός'!B54</f>
        <v>Ανακλαστική αυτοκόλλητη ταινία</v>
      </c>
      <c r="C54" s="119" t="s">
        <v>140</v>
      </c>
    </row>
    <row r="55" spans="1:3" s="118" customFormat="1" ht="114">
      <c r="A55" s="111">
        <f>'Ενδεικτικός προϋπολογισμός'!A55</f>
        <v>52</v>
      </c>
      <c r="B55" s="112" t="str">
        <f>'Ενδεικτικός προϋπολογισμός'!B55</f>
        <v>Μετροταινία 5 m</v>
      </c>
      <c r="C55" s="119" t="s">
        <v>191</v>
      </c>
    </row>
    <row r="56" spans="1:3" s="118" customFormat="1" ht="28.5">
      <c r="A56" s="111">
        <f>'Ενδεικτικός προϋπολογισμός'!A56</f>
        <v>53</v>
      </c>
      <c r="B56" s="112" t="str">
        <f>'Ενδεικτικός προϋπολογισμός'!B56</f>
        <v>Δίσκος τροχού κοπής Φ115 ΙΝΟΧ</v>
      </c>
      <c r="C56" s="119" t="s">
        <v>131</v>
      </c>
    </row>
    <row r="57" spans="1:3" s="118" customFormat="1" ht="71.25">
      <c r="A57" s="111">
        <f>'Ενδεικτικός προϋπολογισμός'!A57</f>
        <v>54</v>
      </c>
      <c r="B57" s="112" t="str">
        <f>'Ενδεικτικός προϋπολογισμός'!B57</f>
        <v>Σετ (4x) μικροαισθητήρων για μέτρηση ρεύματος από 600Α έως 6000Α</v>
      </c>
      <c r="C57" s="121" t="s">
        <v>187</v>
      </c>
    </row>
    <row r="58" spans="1:3" s="118" customFormat="1" ht="14.25">
      <c r="A58" s="111">
        <f>'Ενδεικτικός προϋπολογισμός'!A58</f>
        <v>55</v>
      </c>
      <c r="B58" s="112" t="str">
        <f>'Ενδεικτικός προϋπολογισμός'!B58</f>
        <v>Παχύμετρο ορυχάλκινο 60mm</v>
      </c>
      <c r="C58" s="121" t="s">
        <v>108</v>
      </c>
    </row>
    <row r="59" spans="1:3" s="118" customFormat="1" ht="71.25">
      <c r="A59" s="111">
        <f>'Ενδεικτικός προϋπολογισμός'!A59</f>
        <v>56</v>
      </c>
      <c r="B59" s="112" t="str">
        <f>'Ενδεικτικός προϋπολογισμός'!B59</f>
        <v>Τρυπάνι σιδήρου 3,5mm</v>
      </c>
      <c r="C59" s="122" t="s">
        <v>244</v>
      </c>
    </row>
    <row r="60" spans="1:3" s="118" customFormat="1" ht="71.25">
      <c r="A60" s="111">
        <f>'Ενδεικτικός προϋπολογισμός'!A60</f>
        <v>57</v>
      </c>
      <c r="B60" s="112" t="str">
        <f>'Ενδεικτικός προϋπολογισμός'!B60</f>
        <v>Τρυπάνι σιδήρου 4,2mm</v>
      </c>
      <c r="C60" s="122" t="s">
        <v>245</v>
      </c>
    </row>
    <row r="61" spans="1:3" s="118" customFormat="1" ht="71.25">
      <c r="A61" s="111">
        <f>'Ενδεικτικός προϋπολογισμός'!A61</f>
        <v>58</v>
      </c>
      <c r="B61" s="112" t="str">
        <f>'Ενδεικτικός προϋπολογισμός'!B61</f>
        <v>Τρυπάνι σιδήρου 6mm</v>
      </c>
      <c r="C61" s="122" t="s">
        <v>246</v>
      </c>
    </row>
    <row r="62" spans="1:3" s="118" customFormat="1" ht="71.25">
      <c r="A62" s="111">
        <f>'Ενδεικτικός προϋπολογισμός'!A62</f>
        <v>59</v>
      </c>
      <c r="B62" s="112" t="str">
        <f>'Ενδεικτικός προϋπολογισμός'!B62</f>
        <v>Τρυπάνι σιδήρου 8mm</v>
      </c>
      <c r="C62" s="122" t="s">
        <v>247</v>
      </c>
    </row>
    <row r="63" spans="1:3" s="118" customFormat="1" ht="71.25">
      <c r="A63" s="111">
        <f>'Ενδεικτικός προϋπολογισμός'!A63</f>
        <v>60</v>
      </c>
      <c r="B63" s="112" t="str">
        <f>'Ενδεικτικός προϋπολογισμός'!B63</f>
        <v>Τρυπάνι σιδήρου 10mm</v>
      </c>
      <c r="C63" s="122" t="s">
        <v>248</v>
      </c>
    </row>
    <row r="64" spans="1:3" s="118" customFormat="1" ht="71.25">
      <c r="A64" s="111">
        <f>'Ενδεικτικός προϋπολογισμός'!A64</f>
        <v>61</v>
      </c>
      <c r="B64" s="112" t="str">
        <f>'Ενδεικτικός προϋπολογισμός'!B64</f>
        <v>Τρυπάνι σιδήρου 12mm</v>
      </c>
      <c r="C64" s="122" t="s">
        <v>249</v>
      </c>
    </row>
    <row r="65" spans="1:3" s="118" customFormat="1" ht="71.25">
      <c r="A65" s="111">
        <f>'Ενδεικτικός προϋπολογισμός'!A65</f>
        <v>62</v>
      </c>
      <c r="B65" s="112" t="str">
        <f>'Ενδεικτικός προϋπολογισμός'!B65</f>
        <v>Μέγγενη Πάγκου περιστρεφόμενη 100mm</v>
      </c>
      <c r="C65" s="122" t="s">
        <v>201</v>
      </c>
    </row>
    <row r="66" spans="1:3" s="118" customFormat="1" ht="85.5">
      <c r="A66" s="111">
        <f>'Ενδεικτικός προϋπολογισμός'!A66</f>
        <v>63</v>
      </c>
      <c r="B66" s="112" t="str">
        <f>'Ενδεικτικός προϋπολογισμός'!B66</f>
        <v>Βίσματα 10mm</v>
      </c>
      <c r="C66" s="122" t="s">
        <v>200</v>
      </c>
    </row>
    <row r="67" spans="1:3" s="118" customFormat="1" ht="14.25">
      <c r="A67" s="111">
        <f>'Ενδεικτικός προϋπολογισμός'!A67</f>
        <v>64</v>
      </c>
      <c r="B67" s="112" t="str">
        <f>'Ενδεικτικός προϋπολογισμός'!B67</f>
        <v>Στριφώνια 6*50 mm</v>
      </c>
      <c r="C67" s="122" t="s">
        <v>199</v>
      </c>
    </row>
    <row r="68" spans="1:3" s="118" customFormat="1" ht="28.5">
      <c r="A68" s="111">
        <f>'Ενδεικτικός προϋπολογισμός'!A68</f>
        <v>65</v>
      </c>
      <c r="B68" s="112" t="str">
        <f>'Ενδεικτικός προϋπολογισμός'!B68</f>
        <v>Τρυπάνι μπετού 8mm</v>
      </c>
      <c r="C68" s="122" t="s">
        <v>163</v>
      </c>
    </row>
    <row r="69" spans="1:3" s="118" customFormat="1" ht="28.5">
      <c r="A69" s="111">
        <f>'Ενδεικτικός προϋπολογισμός'!A69</f>
        <v>66</v>
      </c>
      <c r="B69" s="112" t="str">
        <f>'Ενδεικτικός προϋπολογισμός'!B69</f>
        <v>Τρυπάνι μπετού 10mm</v>
      </c>
      <c r="C69" s="122" t="s">
        <v>164</v>
      </c>
    </row>
    <row r="70" spans="1:3" s="118" customFormat="1" ht="85.5">
      <c r="A70" s="111">
        <f>'Ενδεικτικός προϋπολογισμός'!A70</f>
        <v>67</v>
      </c>
      <c r="B70" s="112" t="str">
        <f>'Ενδεικτικός προϋπολογισμός'!B70</f>
        <v>Τανάλια οικοδόμου </v>
      </c>
      <c r="C70" s="115" t="s">
        <v>166</v>
      </c>
    </row>
    <row r="71" spans="1:3" s="118" customFormat="1" ht="57">
      <c r="A71" s="111">
        <f>'Ενδεικτικός προϋπολογισμός'!A71</f>
        <v>68</v>
      </c>
      <c r="B71" s="112" t="str">
        <f>'Ενδεικτικός προϋπολογισμός'!B71</f>
        <v>κόφτης σύρματος </v>
      </c>
      <c r="C71" s="115" t="s">
        <v>198</v>
      </c>
    </row>
    <row r="72" spans="1:3" s="118" customFormat="1" ht="42.75">
      <c r="A72" s="111">
        <f>'Ενδεικτικός προϋπολογισμός'!A72</f>
        <v>69</v>
      </c>
      <c r="B72" s="112" t="str">
        <f>'Ενδεικτικός προϋπολογισμός'!B72</f>
        <v>Τσιμπίδα</v>
      </c>
      <c r="C72" s="115" t="s">
        <v>197</v>
      </c>
    </row>
    <row r="73" spans="1:3" s="118" customFormat="1" ht="71.25">
      <c r="A73" s="111">
        <f>'Ενδεικτικός προϋπολογισμός'!A73</f>
        <v>70</v>
      </c>
      <c r="B73" s="112" t="str">
        <f>'Ενδεικτικός προϋπολογισμός'!B73</f>
        <v>Σπάστης πλακιδίων</v>
      </c>
      <c r="C73" s="115" t="s">
        <v>196</v>
      </c>
    </row>
    <row r="74" spans="1:3" s="118" customFormat="1" ht="156.75">
      <c r="A74" s="111">
        <f>'Ενδεικτικός προϋπολογισμός'!A74</f>
        <v>71</v>
      </c>
      <c r="B74" s="112" t="str">
        <f>'Ενδεικτικός προϋπολογισμός'!B74</f>
        <v>Κόφτης συρματόσχοινου</v>
      </c>
      <c r="C74" s="115" t="s">
        <v>195</v>
      </c>
    </row>
    <row r="75" spans="1:3" s="118" customFormat="1" ht="128.25">
      <c r="A75" s="111">
        <f>'Ενδεικτικός προϋπολογισμός'!A75</f>
        <v>72</v>
      </c>
      <c r="B75" s="112" t="str">
        <f>'Ενδεικτικός προϋπολογισμός'!B75</f>
        <v>Θήκη εργαλείων</v>
      </c>
      <c r="C75" s="115" t="s">
        <v>194</v>
      </c>
    </row>
    <row r="76" spans="1:3" s="118" customFormat="1" ht="71.25">
      <c r="A76" s="111">
        <f>'Ενδεικτικός προϋπολογισμός'!A76</f>
        <v>73</v>
      </c>
      <c r="B76" s="112" t="str">
        <f>'Ενδεικτικός προϋπολογισμός'!B76</f>
        <v>Πένσα μηχανικού</v>
      </c>
      <c r="C76" s="115" t="s">
        <v>173</v>
      </c>
    </row>
    <row r="77" spans="1:3" s="118" customFormat="1" ht="99.75">
      <c r="A77" s="111">
        <f>'Ενδεικτικός προϋπολογισμός'!A77</f>
        <v>74</v>
      </c>
      <c r="B77" s="112" t="str">
        <f>'Ενδεικτικός προϋπολογισμός'!B77</f>
        <v>Κόφτης μετάλλων </v>
      </c>
      <c r="C77" s="115" t="s">
        <v>193</v>
      </c>
    </row>
    <row r="78" spans="1:3" s="118" customFormat="1" ht="71.25">
      <c r="A78" s="127">
        <f>'Ενδεικτικός προϋπολογισμός'!A78</f>
        <v>75</v>
      </c>
      <c r="B78" s="114" t="str">
        <f>'Ενδεικτικός προϋπολογισμός'!B78</f>
        <v>καμπινέτο αποθήκευης εργαλείων </v>
      </c>
      <c r="C78" s="115" t="s">
        <v>192</v>
      </c>
    </row>
    <row r="79" spans="1:3" s="118" customFormat="1" ht="28.5">
      <c r="A79" s="127">
        <f>'Ενδεικτικός προϋπολογισμός'!A79</f>
        <v>76</v>
      </c>
      <c r="B79" s="114" t="str">
        <f>'Ενδεικτικός προϋπολογισμός'!B79</f>
        <v>Δίσκος τροχού κοπής μετάλλων 230mm</v>
      </c>
      <c r="C79" s="119" t="s">
        <v>176</v>
      </c>
    </row>
    <row r="80" spans="1:3" s="118" customFormat="1" ht="73.5" thickBot="1">
      <c r="A80" s="127">
        <f>'Ενδεικτικός προϋπολογισμός'!A80</f>
        <v>77</v>
      </c>
      <c r="B80" s="114" t="str">
        <f>'Ενδεικτικός προϋπολογισμός'!B80</f>
        <v>Φτυάρι χιονιού για πολυεργαλείο χειρός</v>
      </c>
      <c r="C80" s="123" t="s">
        <v>250</v>
      </c>
    </row>
    <row r="81" spans="1:3" s="118" customFormat="1" ht="28.5">
      <c r="A81" s="127">
        <f>'Ενδεικτικός προϋπολογισμός'!A81</f>
        <v>78</v>
      </c>
      <c r="B81" s="114" t="str">
        <f>'Ενδεικτικός προϋπολογισμός'!B81</f>
        <v>Δίσκος τροχού λείανσης  Φ115 ΙΝΟΧ</v>
      </c>
      <c r="C81" s="122" t="s">
        <v>180</v>
      </c>
    </row>
    <row r="82" spans="1:3" s="118" customFormat="1" ht="59.25" thickBot="1">
      <c r="A82" s="127">
        <f>'Ενδεικτικός προϋπολογισμός'!A82</f>
        <v>79</v>
      </c>
      <c r="B82" s="114" t="str">
        <f>'Ενδεικτικός προϋπολογισμός'!B82</f>
        <v>Αναμοχλευτής για πολυεργαλείο χειρός  </v>
      </c>
      <c r="C82" s="123" t="s">
        <v>251</v>
      </c>
    </row>
    <row r="83" spans="1:3" s="118" customFormat="1" ht="59.25" thickBot="1">
      <c r="A83" s="127">
        <f>'Ενδεικτικός προϋπολογισμός'!A83</f>
        <v>80</v>
      </c>
      <c r="B83" s="114" t="str">
        <f>'Ενδεικτικός προϋπολογισμός'!B83</f>
        <v>Εκριζωτής - Σκαλιστήρι για πολυεργαλείο χειρός  </v>
      </c>
      <c r="C83" s="123" t="s">
        <v>252</v>
      </c>
    </row>
    <row r="84" spans="1:3" s="118" customFormat="1" ht="30.75" thickBot="1">
      <c r="A84" s="127">
        <f>'Ενδεικτικός προϋπολογισμός'!A84</f>
        <v>81</v>
      </c>
      <c r="B84" s="114" t="str">
        <f>'Ενδεικτικός προϋπολογισμός'!B84</f>
        <v>Τσουγκράνα τοξωτή για πολυεργαλείο χειρός  </v>
      </c>
      <c r="C84" s="123" t="s">
        <v>253</v>
      </c>
    </row>
    <row r="85" spans="1:3" s="118" customFormat="1" ht="43.5" thickBot="1">
      <c r="A85" s="127">
        <f>'Ενδεικτικός προϋπολογισμός'!A85</f>
        <v>82</v>
      </c>
      <c r="B85" s="114" t="str">
        <f>'Ενδεικτικός προϋπολογισμός'!B85</f>
        <v>Τσουγκρανόσκουπα μεταλλική ρυθμιζόμενη για πολυεργαλείο χειρός  </v>
      </c>
      <c r="C85" s="123" t="s">
        <v>254</v>
      </c>
    </row>
    <row r="86" spans="1:3" s="118" customFormat="1" ht="60.75" thickBot="1">
      <c r="A86" s="127">
        <f>'Ενδεικτικός προϋπολογισμός'!A86</f>
        <v>83</v>
      </c>
      <c r="B86" s="114" t="str">
        <f>'Ενδεικτικός προϋπολογισμός'!B86</f>
        <v>Σκούπα για πολυεργαλείο χειρός  </v>
      </c>
      <c r="C86" s="108" t="s">
        <v>238</v>
      </c>
    </row>
    <row r="87" spans="1:3" s="118" customFormat="1" ht="75.75" thickBot="1">
      <c r="A87" s="127">
        <f>'Ενδεικτικός προϋπολογισμός'!A87</f>
        <v>84</v>
      </c>
      <c r="B87" s="114" t="str">
        <f>'Ενδεικτικός προϋπολογισμός'!B87</f>
        <v>Φρεζάκι για πολυεργαλείο χειρός  </v>
      </c>
      <c r="C87" s="108" t="s">
        <v>237</v>
      </c>
    </row>
    <row r="88" spans="1:3" s="118" customFormat="1" ht="135.75" thickBot="1">
      <c r="A88" s="127">
        <f>'Ενδεικτικός προϋπολογισμός'!A88</f>
        <v>85</v>
      </c>
      <c r="B88" s="114" t="str">
        <f>'Ενδεικτικός προϋπολογισμός'!B88</f>
        <v>Καθαριστήρας αρμών για πολυεργαλείο χειρός</v>
      </c>
      <c r="C88" s="108" t="s">
        <v>236</v>
      </c>
    </row>
    <row r="89" spans="1:3" s="118" customFormat="1" ht="105.75" thickBot="1">
      <c r="A89" s="127">
        <f>'Ενδεικτικός προϋπολογισμός'!A89</f>
        <v>86</v>
      </c>
      <c r="B89" s="114" t="str">
        <f>'Ενδεικτικός προϋπολογισμός'!B89</f>
        <v>Χειροκίνητος Συλλέκτης φύλλων </v>
      </c>
      <c r="C89" s="108" t="s">
        <v>241</v>
      </c>
    </row>
    <row r="90" spans="1:3" s="118" customFormat="1" ht="60">
      <c r="A90" s="127">
        <f>'Ενδεικτικός προϋπολογισμός'!A90</f>
        <v>87</v>
      </c>
      <c r="B90" s="128" t="str">
        <f>'Ενδεικτικός προϋπολογισμός'!B90</f>
        <v>Κυρτό πριόνι για τηλεσκοπικό κοντάρι χειρός</v>
      </c>
      <c r="C90" s="126" t="s">
        <v>243</v>
      </c>
    </row>
    <row r="91" spans="1:3" s="118" customFormat="1" ht="120.75" thickBot="1">
      <c r="A91" s="127">
        <f>'Ενδεικτικός προϋπολογισμός'!A91</f>
        <v>88</v>
      </c>
      <c r="B91" s="128" t="str">
        <f>'Ενδεικτικός προϋπολογισμός'!B91</f>
        <v>Τηλεσκοπικό κοντάρι χειρός  μήκους  210-390 εκ.</v>
      </c>
      <c r="C91" s="108" t="s">
        <v>259</v>
      </c>
    </row>
    <row r="92" spans="1:3" s="118" customFormat="1" ht="120.75" thickBot="1">
      <c r="A92" s="127">
        <f>'Ενδεικτικός προϋπολογισμός'!A92</f>
        <v>89</v>
      </c>
      <c r="B92" s="128" t="str">
        <f>'Ενδεικτικός προϋπολογισμός'!B92</f>
        <v>Κοντάρι Πολυεργαλείου χειρός  </v>
      </c>
      <c r="C92" s="108" t="s">
        <v>260</v>
      </c>
    </row>
    <row r="93" spans="1:3" s="118" customFormat="1" ht="18" customHeight="1">
      <c r="A93" s="163" t="s">
        <v>135</v>
      </c>
      <c r="B93" s="164"/>
      <c r="C93" s="164"/>
    </row>
    <row r="94" spans="1:3" s="118" customFormat="1" ht="12.75">
      <c r="A94" s="110" t="s">
        <v>8</v>
      </c>
      <c r="B94" s="110" t="s">
        <v>130</v>
      </c>
      <c r="C94" s="110" t="s">
        <v>79</v>
      </c>
    </row>
    <row r="95" spans="1:3" s="118" customFormat="1" ht="42.75">
      <c r="A95" s="111">
        <f>'Ενδεικτικός προϋπολογισμός'!A96</f>
        <v>90</v>
      </c>
      <c r="B95" s="112" t="str">
        <f>'Ενδεικτικός προϋπολογισμός'!B96</f>
        <v>Λάστιχο κίτρινο 1/2΄΄ ποτίσματος </v>
      </c>
      <c r="C95" s="112" t="s">
        <v>100</v>
      </c>
    </row>
    <row r="96" spans="1:3" s="118" customFormat="1" ht="14.25">
      <c r="A96" s="111">
        <f>'Ενδεικτικός προϋπολογισμός'!A97</f>
        <v>91</v>
      </c>
      <c r="B96" s="112" t="str">
        <f>'Ενδεικτικός προϋπολογισμός'!B97</f>
        <v>Λάστιχο μαύρο  3/4΄΄ υψηλής πίεσης </v>
      </c>
      <c r="C96" s="112" t="s">
        <v>151</v>
      </c>
    </row>
    <row r="97" spans="1:3" s="118" customFormat="1" ht="14.25">
      <c r="A97" s="111">
        <f>'Ενδεικτικός προϋπολογισμός'!A98</f>
        <v>92</v>
      </c>
      <c r="B97" s="112" t="str">
        <f>'Ενδεικτικός προϋπολογισμός'!B98</f>
        <v>Λάστιχο μαύρο  1΄΄ Πυρ. Χρήσης </v>
      </c>
      <c r="C97" s="112" t="s">
        <v>78</v>
      </c>
    </row>
    <row r="98" spans="1:3" s="118" customFormat="1" ht="28.5">
      <c r="A98" s="111">
        <f>'Ενδεικτικός προϋπολογισμός'!A99</f>
        <v>93</v>
      </c>
      <c r="B98" s="112" t="str">
        <f>'Ενδεικτικός προϋπολογισμός'!B99</f>
        <v>Λάστιχο κόκκινο 2΄΄Πυρ. Χρήσης </v>
      </c>
      <c r="C98" s="112" t="s">
        <v>76</v>
      </c>
    </row>
    <row r="99" spans="1:3" s="118" customFormat="1" ht="28.5">
      <c r="A99" s="111">
        <f>'Ενδεικτικός προϋπολογισμός'!A100</f>
        <v>94</v>
      </c>
      <c r="B99" s="112" t="str">
        <f>'Ενδεικτικός προϋπολογισμός'!B100</f>
        <v>Λάστιχο μπλε 2 1/2΄΄</v>
      </c>
      <c r="C99" s="112" t="s">
        <v>77</v>
      </c>
    </row>
    <row r="100" spans="1:3" s="118" customFormat="1" ht="85.5">
      <c r="A100" s="111">
        <f>'Ενδεικτικός προϋπολογισμός'!A101</f>
        <v>95</v>
      </c>
      <c r="B100" s="112" t="str">
        <f>'Ενδεικτικός προϋπολογισμός'!B101</f>
        <v>Πυροσβεστική σωλήνα ονομ. διαμετρ. 25mm  ( 1΄΄) , 25 μέτρων</v>
      </c>
      <c r="C100" s="113" t="s">
        <v>104</v>
      </c>
    </row>
    <row r="101" spans="1:3" s="118" customFormat="1" ht="87.75">
      <c r="A101" s="111">
        <f>'Ενδεικτικός προϋπολογισμός'!A102</f>
        <v>96</v>
      </c>
      <c r="B101" s="112" t="str">
        <f>'Ενδεικτικός προϋπολογισμός'!B102</f>
        <v>Πυροσβεστική σωλήνα ονομ. διαμετρ. ονομ. διαμετρ. 45mm (1 3/4΄΄) , 15 μέτρων</v>
      </c>
      <c r="C101" s="113" t="s">
        <v>255</v>
      </c>
    </row>
    <row r="102" spans="1:3" s="118" customFormat="1" ht="87.75">
      <c r="A102" s="111">
        <f>'Ενδεικτικός προϋπολογισμός'!A103</f>
        <v>97</v>
      </c>
      <c r="B102" s="112" t="str">
        <f>'Ενδεικτικός προϋπολογισμός'!B103</f>
        <v>Πυροσβεστική σωλήνα ονομ. διαμετρ. 65mm ( 2 1/2΄΄) , 15 μέτρων</v>
      </c>
      <c r="C102" s="113" t="s">
        <v>256</v>
      </c>
    </row>
    <row r="103" spans="1:3" ht="14.25">
      <c r="A103" s="111">
        <f>'Ενδεικτικός προϋπολογισμός'!A104</f>
        <v>98</v>
      </c>
      <c r="B103" s="112" t="str">
        <f>'Ενδεικτικός προϋπολογισμός'!B104</f>
        <v>Ταχυσύνδεσμος  για λάστιχο 1/2΄΄</v>
      </c>
      <c r="C103" s="124" t="s">
        <v>33</v>
      </c>
    </row>
    <row r="104" spans="1:3" ht="14.25">
      <c r="A104" s="111">
        <f>'Ενδεικτικός προϋπολογισμός'!A105</f>
        <v>99</v>
      </c>
      <c r="B104" s="112" t="str">
        <f>'Ενδεικτικός προϋπολογισμός'!B105</f>
        <v>Ταχυσύνδεσμος  για λάστιχο 3/4΄΄</v>
      </c>
      <c r="C104" s="124" t="s">
        <v>152</v>
      </c>
    </row>
    <row r="105" spans="1:3" ht="14.25">
      <c r="A105" s="111">
        <f>'Ενδεικτικός προϋπολογισμός'!A106</f>
        <v>100</v>
      </c>
      <c r="B105" s="112" t="str">
        <f>'Ενδεικτικός προϋπολογισμός'!B106</f>
        <v>Ταχυσύνδεσμος  για λάστιχο 2΄΄</v>
      </c>
      <c r="C105" s="124" t="s">
        <v>32</v>
      </c>
    </row>
    <row r="106" spans="1:3" ht="14.25">
      <c r="A106" s="111">
        <f>'Ενδεικτικός προϋπολογισμός'!A107</f>
        <v>101</v>
      </c>
      <c r="B106" s="112" t="str">
        <f>'Ενδεικτικός προϋπολογισμός'!B107</f>
        <v>Ταχυσύνδεσμος  για λάστιχο 2 1/2΄΄</v>
      </c>
      <c r="C106" s="124" t="s">
        <v>34</v>
      </c>
    </row>
    <row r="107" spans="1:3" ht="14.25">
      <c r="A107" s="111">
        <f>'Ενδεικτικός προϋπολογισμός'!A108</f>
        <v>102</v>
      </c>
      <c r="B107" s="112" t="str">
        <f>'Ενδεικτικός προϋπολογισμός'!B108</f>
        <v>Συστολή  από  2 1/2΄΄ σε 2΄΄</v>
      </c>
      <c r="C107" s="124" t="s">
        <v>35</v>
      </c>
    </row>
    <row r="108" spans="1:3" ht="28.5">
      <c r="A108" s="111">
        <f>'Ενδεικτικός προϋπολογισμός'!A109</f>
        <v>103</v>
      </c>
      <c r="B108" s="112" t="str">
        <f>'Ενδεικτικός προϋπολογισμός'!B109</f>
        <v>Συστολή από 2΄΄ σε 2 1/2΄΄ με σπείρωμα </v>
      </c>
      <c r="C108" s="124" t="s">
        <v>36</v>
      </c>
    </row>
    <row r="109" spans="1:3" ht="14.25">
      <c r="A109" s="111">
        <f>'Ενδεικτικός προϋπολογισμός'!A110</f>
        <v>104</v>
      </c>
      <c r="B109" s="112" t="str">
        <f>'Ενδεικτικός προϋπολογισμός'!B110</f>
        <v>Συστολή από 2΄΄ σε 2΄΄ με σπείρωμα </v>
      </c>
      <c r="C109" s="124" t="s">
        <v>37</v>
      </c>
    </row>
    <row r="110" spans="1:3" ht="42.75">
      <c r="A110" s="111">
        <f>'Ενδεικτικός προϋπολογισμός'!A111</f>
        <v>105</v>
      </c>
      <c r="B110" s="112" t="str">
        <f>'Ενδεικτικός προϋπολογισμός'!B111</f>
        <v>Συστολή με ταχυσυνδέσμους STORZ από 25mm  ( 1΄΄) σε 45mm (1 3/4΄΄)</v>
      </c>
      <c r="C110" s="124" t="s">
        <v>124</v>
      </c>
    </row>
    <row r="111" spans="1:3" ht="42.75">
      <c r="A111" s="111">
        <f>'Ενδεικτικός προϋπολογισμός'!A112</f>
        <v>106</v>
      </c>
      <c r="B111" s="112" t="str">
        <f>'Ενδεικτικός προϋπολογισμός'!B112</f>
        <v>Συστολή με ταχυσυνδέσμους STORZ από 45mm (1 3/4΄΄) σε 65mm ( 2 1/2΄΄)</v>
      </c>
      <c r="C111" s="124" t="s">
        <v>125</v>
      </c>
    </row>
    <row r="112" spans="1:3" ht="42.75">
      <c r="A112" s="111">
        <f>'Ενδεικτικός προϋπολογισμός'!A113</f>
        <v>107</v>
      </c>
      <c r="B112" s="112" t="str">
        <f>'Ενδεικτικός προϋπολογισμός'!B113</f>
        <v>Συστολή με ταχυσυνδέσμους STORZ από 65mm (2 1/2΄΄) σε 25mm  ( 1΄΄)</v>
      </c>
      <c r="C112" s="124" t="s">
        <v>126</v>
      </c>
    </row>
    <row r="113" spans="1:3" ht="14.25">
      <c r="A113" s="111">
        <f>'Ενδεικτικός προϋπολογισμός'!A114</f>
        <v>108</v>
      </c>
      <c r="B113" s="112" t="str">
        <f>'Ενδεικτικός προϋπολογισμός'!B114</f>
        <v>Αυλός 2΄΄ με ρυθμιζόμενο ψεκασμό </v>
      </c>
      <c r="C113" s="124" t="s">
        <v>38</v>
      </c>
    </row>
    <row r="114" spans="1:3" ht="28.5">
      <c r="A114" s="111">
        <f>'Ενδεικτικός προϋπολογισμός'!A115</f>
        <v>109</v>
      </c>
      <c r="B114" s="112" t="str">
        <f>'Ενδεικτικός προϋπολογισμός'!B115</f>
        <v>Αυλός με ταχυσύνδεσμο STORZ - 25mm</v>
      </c>
      <c r="C114" s="124" t="s">
        <v>115</v>
      </c>
    </row>
    <row r="115" spans="1:3" ht="28.5">
      <c r="A115" s="111">
        <f>'Ενδεικτικός προϋπολογισμός'!A116</f>
        <v>110</v>
      </c>
      <c r="B115" s="112" t="str">
        <f>'Ενδεικτικός προϋπολογισμός'!B116</f>
        <v>Αυλός με ταχυσύνδεσμο STORZ - 45mm</v>
      </c>
      <c r="C115" s="124" t="s">
        <v>116</v>
      </c>
    </row>
    <row r="116" spans="1:3" ht="14.25">
      <c r="A116" s="111">
        <f>'Ενδεικτικός προϋπολογισμός'!A117</f>
        <v>111</v>
      </c>
      <c r="B116" s="112" t="str">
        <f>'Ενδεικτικός προϋπολογισμός'!B117</f>
        <v>Αυλός παραγωγής αεραφρού </v>
      </c>
      <c r="C116" s="124" t="s">
        <v>120</v>
      </c>
    </row>
    <row r="117" spans="1:3" ht="28.5">
      <c r="A117" s="111">
        <f>'Ενδεικτικός προϋπολογισμός'!A118</f>
        <v>112</v>
      </c>
      <c r="B117" s="112" t="str">
        <f>'Ενδεικτικός προϋπολογισμός'!B118</f>
        <v>Κλειδί σύσφιξης ταχυσυνδέσμων STORZ</v>
      </c>
      <c r="C117" s="124" t="s">
        <v>113</v>
      </c>
    </row>
    <row r="118" spans="1:3" ht="28.5">
      <c r="A118" s="111">
        <f>'Ενδεικτικός προϋπολογισμός'!A119</f>
        <v>113</v>
      </c>
      <c r="B118" s="112" t="str">
        <f>'Ενδεικτικός προϋπολογισμός'!B119</f>
        <v>Κλειδί σύσφιξης υπέργειων υδροστομίων πυροσβεστικής </v>
      </c>
      <c r="C118" s="124" t="s">
        <v>114</v>
      </c>
    </row>
    <row r="119" spans="1:3" ht="71.25">
      <c r="A119" s="111">
        <f>'Ενδεικτικός προϋπολογισμός'!A120</f>
        <v>114</v>
      </c>
      <c r="B119" s="112" t="str">
        <f>'Ενδεικτικός προϋπολογισμός'!B120</f>
        <v>Φορητός αναμικτήρας αφρού - Αφρογεννήτρια με ενσωματωμένο μίκτη </v>
      </c>
      <c r="C119" s="124" t="s">
        <v>141</v>
      </c>
    </row>
    <row r="120" spans="1:3" ht="60.75" customHeight="1">
      <c r="A120" s="111">
        <f>'Ενδεικτικός προϋπολογισμός'!A121</f>
        <v>115</v>
      </c>
      <c r="B120" s="112" t="str">
        <f>'Ενδεικτικός προϋπολογισμός'!B121</f>
        <v>Σωλήνας  αναρρόφησης (μυζητικός) 110mm ( 4΄΄) μήκους 8 μέτρα πλήρης</v>
      </c>
      <c r="C120" s="124" t="s">
        <v>137</v>
      </c>
    </row>
    <row r="121" spans="1:3" ht="42.75">
      <c r="A121" s="111">
        <f>'Ενδεικτικός προϋπολογισμός'!A122</f>
        <v>116</v>
      </c>
      <c r="B121" s="112" t="str">
        <f>'Ενδεικτικός προϋπολογισμός'!B122</f>
        <v>Επινώτιος πυροσβεστήρας </v>
      </c>
      <c r="C121" s="124" t="s">
        <v>138</v>
      </c>
    </row>
    <row r="122" spans="1:3" ht="42.75">
      <c r="A122" s="111">
        <f>'Ενδεικτικός προϋπολογισμός'!A123</f>
        <v>117</v>
      </c>
      <c r="B122" s="112" t="str">
        <f>'Ενδεικτικός προϋπολογισμός'!B123</f>
        <v>Φορητός πυροσβεστήρας ξηράς κόνεως 3 κιλών  </v>
      </c>
      <c r="C122" s="124" t="s">
        <v>139</v>
      </c>
    </row>
    <row r="123" spans="1:3" ht="28.5">
      <c r="A123" s="111">
        <f>'Ενδεικτικός προϋπολογισμός'!A124</f>
        <v>118</v>
      </c>
      <c r="B123" s="112" t="str">
        <f>'Ενδεικτικός προϋπολογισμός'!B124</f>
        <v>Καρούλι – ανέμη λάστιχου με αυτόματο μηχανισμό τυλίγματος  </v>
      </c>
      <c r="C123" s="124" t="str">
        <f>B123</f>
        <v>Καρούλι – ανέμη λάστιχου με αυτόματο μηχανισμό τυλίγματος  </v>
      </c>
    </row>
    <row r="124" spans="1:3" ht="28.5">
      <c r="A124" s="111">
        <f>'Ενδεικτικός προϋπολογισμός'!A125</f>
        <v>119</v>
      </c>
      <c r="B124" s="112" t="str">
        <f>'Ενδεικτικός προϋπολογισμός'!B125</f>
        <v>Μεταλλικό καρούλι – ανέμη λάστιχου αναρτώμενη</v>
      </c>
      <c r="C124" s="124" t="str">
        <f>B124</f>
        <v>Μεταλλικό καρούλι – ανέμη λάστιχου αναρτώμενη</v>
      </c>
    </row>
    <row r="125" spans="1:2" ht="14.25">
      <c r="A125" s="159"/>
      <c r="B125" s="159"/>
    </row>
    <row r="126" spans="1:2" ht="14.25">
      <c r="A126" s="16"/>
      <c r="B126" s="16"/>
    </row>
    <row r="127" spans="1:3" ht="12.75" customHeight="1">
      <c r="A127" s="160" t="s">
        <v>270</v>
      </c>
      <c r="B127" s="161"/>
      <c r="C127" s="161"/>
    </row>
    <row r="128" spans="1:3" ht="12.75" customHeight="1">
      <c r="A128" s="160" t="s">
        <v>269</v>
      </c>
      <c r="B128" s="161"/>
      <c r="C128" s="161"/>
    </row>
    <row r="129" spans="1:15" ht="12.75">
      <c r="A129" s="6"/>
      <c r="B129" s="6"/>
      <c r="C129" s="6"/>
      <c r="D129" s="6"/>
      <c r="E129" s="7"/>
      <c r="F129" s="7"/>
      <c r="G129" s="7"/>
      <c r="H129" s="7"/>
      <c r="I129" s="7"/>
      <c r="J129" s="7"/>
      <c r="K129" s="7"/>
      <c r="L129" s="7"/>
      <c r="M129" s="6"/>
      <c r="N129" s="6"/>
      <c r="O129" s="6"/>
    </row>
    <row r="130" spans="1:15" ht="12.75">
      <c r="A130" s="6"/>
      <c r="B130" s="6"/>
      <c r="C130" s="6"/>
      <c r="D130" s="162"/>
      <c r="E130" s="162"/>
      <c r="F130" s="7"/>
      <c r="G130" s="7"/>
      <c r="H130" s="7"/>
      <c r="I130" s="7"/>
      <c r="J130" s="7"/>
      <c r="K130" s="7"/>
      <c r="L130" s="7"/>
      <c r="M130" s="6"/>
      <c r="N130" s="6"/>
      <c r="O130" s="6"/>
    </row>
    <row r="131" spans="1:3" ht="12.75" customHeight="1">
      <c r="A131" s="160" t="s">
        <v>267</v>
      </c>
      <c r="B131" s="161"/>
      <c r="C131" s="161"/>
    </row>
    <row r="132" spans="1:3" ht="12.75" customHeight="1">
      <c r="A132" s="160" t="s">
        <v>268</v>
      </c>
      <c r="B132" s="161"/>
      <c r="C132" s="161"/>
    </row>
  </sheetData>
  <sheetProtection/>
  <mergeCells count="9">
    <mergeCell ref="A132:C132"/>
    <mergeCell ref="A131:C131"/>
    <mergeCell ref="A128:C128"/>
    <mergeCell ref="A1:C1"/>
    <mergeCell ref="A125:B125"/>
    <mergeCell ref="A127:C127"/>
    <mergeCell ref="D130:E130"/>
    <mergeCell ref="A2:C2"/>
    <mergeCell ref="A93:C93"/>
  </mergeCells>
  <printOptions/>
  <pageMargins left="0.2362204724409449" right="0.2362204724409449" top="0.15748031496062992"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2"/>
  <sheetViews>
    <sheetView tabSelected="1" zoomScalePageLayoutView="0" workbookViewId="0" topLeftCell="A123">
      <selection activeCell="P142" sqref="P142"/>
    </sheetView>
  </sheetViews>
  <sheetFormatPr defaultColWidth="9.140625" defaultRowHeight="12.75"/>
  <cols>
    <col min="1" max="1" width="6.00390625" style="1" customWidth="1"/>
    <col min="2" max="2" width="32.421875" style="4" customWidth="1"/>
    <col min="3" max="3" width="6.8515625" style="0" customWidth="1"/>
    <col min="4" max="4" width="9.7109375" style="3" bestFit="1" customWidth="1"/>
    <col min="5" max="5" width="9.7109375" style="0" bestFit="1" customWidth="1"/>
    <col min="6" max="6" width="10.7109375" style="0" customWidth="1"/>
    <col min="7" max="7" width="11.421875" style="0" bestFit="1" customWidth="1"/>
  </cols>
  <sheetData>
    <row r="1" spans="1:7" ht="12.75">
      <c r="A1" s="5"/>
      <c r="B1" s="5"/>
      <c r="C1" s="5"/>
      <c r="D1" s="5"/>
      <c r="E1" s="5"/>
      <c r="F1" s="5"/>
      <c r="G1" s="5"/>
    </row>
    <row r="2" spans="1:7" ht="12.75">
      <c r="A2" s="5"/>
      <c r="B2" s="5"/>
      <c r="C2" s="5"/>
      <c r="D2" s="5"/>
      <c r="E2" s="5"/>
      <c r="F2" s="5"/>
      <c r="G2" s="5"/>
    </row>
    <row r="3" spans="1:7" ht="12.75">
      <c r="A3" s="5"/>
      <c r="B3" s="5"/>
      <c r="C3" s="5"/>
      <c r="D3" s="5"/>
      <c r="E3" s="5"/>
      <c r="F3" s="5"/>
      <c r="G3" s="5"/>
    </row>
    <row r="4" spans="1:7" ht="13.5" thickBot="1">
      <c r="A4" s="5"/>
      <c r="B4" s="5"/>
      <c r="C4" s="5"/>
      <c r="D4" s="5"/>
      <c r="E4" s="5"/>
      <c r="F4" s="5"/>
      <c r="G4" s="5"/>
    </row>
    <row r="5" spans="1:7" ht="15">
      <c r="A5" s="183" t="s">
        <v>5</v>
      </c>
      <c r="B5" s="184"/>
      <c r="C5" s="185" t="s">
        <v>6</v>
      </c>
      <c r="D5" s="185"/>
      <c r="E5" s="185"/>
      <c r="F5" s="185"/>
      <c r="G5" s="186"/>
    </row>
    <row r="6" spans="1:7" ht="15">
      <c r="A6" s="187" t="s">
        <v>9</v>
      </c>
      <c r="B6" s="188"/>
      <c r="C6" s="189" t="s">
        <v>89</v>
      </c>
      <c r="D6" s="189"/>
      <c r="E6" s="189"/>
      <c r="F6" s="189"/>
      <c r="G6" s="190"/>
    </row>
    <row r="7" spans="1:7" ht="15">
      <c r="A7" s="187" t="s">
        <v>7</v>
      </c>
      <c r="B7" s="188"/>
      <c r="C7" s="189" t="s">
        <v>271</v>
      </c>
      <c r="D7" s="189"/>
      <c r="E7" s="189"/>
      <c r="F7" s="189"/>
      <c r="G7" s="190"/>
    </row>
    <row r="8" spans="1:7" ht="35.25" customHeight="1">
      <c r="A8" s="191" t="s">
        <v>272</v>
      </c>
      <c r="B8" s="192"/>
      <c r="C8" s="200"/>
      <c r="D8" s="200"/>
      <c r="E8" s="200"/>
      <c r="F8" s="200"/>
      <c r="G8" s="201"/>
    </row>
    <row r="9" spans="1:7" ht="15">
      <c r="A9" s="187"/>
      <c r="B9" s="188"/>
      <c r="C9" s="193" t="s">
        <v>273</v>
      </c>
      <c r="D9" s="193"/>
      <c r="E9" s="193"/>
      <c r="F9" s="193"/>
      <c r="G9" s="194"/>
    </row>
    <row r="10" spans="1:7" ht="18">
      <c r="A10" s="165" t="s">
        <v>18</v>
      </c>
      <c r="B10" s="166"/>
      <c r="C10" s="166"/>
      <c r="D10" s="166"/>
      <c r="E10" s="166"/>
      <c r="F10" s="166"/>
      <c r="G10" s="167"/>
    </row>
    <row r="11" spans="1:7" ht="18">
      <c r="A11" s="176" t="s">
        <v>129</v>
      </c>
      <c r="B11" s="177"/>
      <c r="C11" s="177"/>
      <c r="D11" s="177"/>
      <c r="E11" s="177"/>
      <c r="F11" s="177"/>
      <c r="G11" s="178"/>
    </row>
    <row r="12" spans="1:7" s="2" customFormat="1" ht="22.5">
      <c r="A12" s="134" t="s">
        <v>8</v>
      </c>
      <c r="B12" s="129" t="s">
        <v>142</v>
      </c>
      <c r="C12" s="129" t="s">
        <v>2</v>
      </c>
      <c r="D12" s="129" t="s">
        <v>4</v>
      </c>
      <c r="E12" s="129" t="s">
        <v>10</v>
      </c>
      <c r="F12" s="129" t="s">
        <v>16</v>
      </c>
      <c r="G12" s="135" t="s">
        <v>17</v>
      </c>
    </row>
    <row r="13" spans="1:7" ht="15">
      <c r="A13" s="8">
        <f>'Ενδεικτικός προϋπολογισμός'!A4</f>
        <v>1</v>
      </c>
      <c r="B13" s="30" t="str">
        <f>'Ενδεικτικός προϋπολογισμός'!B4</f>
        <v>Φτυάρι  στρόγγυλο</v>
      </c>
      <c r="C13" s="29" t="str">
        <f>'Ενδεικτικός προϋπολογισμός'!C4</f>
        <v>τεμ.</v>
      </c>
      <c r="D13" s="52">
        <f>'Ενδεικτικός προϋπολογισμός'!J4</f>
        <v>52</v>
      </c>
      <c r="E13" s="133">
        <f>'Ενδεικτικός προϋπολογισμός'!K4</f>
        <v>5</v>
      </c>
      <c r="F13" s="23"/>
      <c r="G13" s="10"/>
    </row>
    <row r="14" spans="1:7" ht="15">
      <c r="A14" s="8">
        <f>'Ενδεικτικός προϋπολογισμός'!A5</f>
        <v>2</v>
      </c>
      <c r="B14" s="30" t="str">
        <f>'Ενδεικτικός προϋπολογισμός'!B5</f>
        <v>Φτυάρι τύπου πατόφτυαρου </v>
      </c>
      <c r="C14" s="29" t="str">
        <f>'Ενδεικτικός προϋπολογισμός'!C5</f>
        <v>τεμ.</v>
      </c>
      <c r="D14" s="52">
        <f>'Ενδεικτικός προϋπολογισμός'!J5</f>
        <v>1</v>
      </c>
      <c r="E14" s="133">
        <f>'Ενδεικτικός προϋπολογισμός'!K5</f>
        <v>5.2</v>
      </c>
      <c r="F14" s="23"/>
      <c r="G14" s="10"/>
    </row>
    <row r="15" spans="1:7" ht="15">
      <c r="A15" s="8">
        <f>'Ενδεικτικός προϋπολογισμός'!A6</f>
        <v>3</v>
      </c>
      <c r="B15" s="30" t="str">
        <f>'Ενδεικτικός προϋπολογισμός'!B6</f>
        <v>Στυλιάρι για φτυάρι </v>
      </c>
      <c r="C15" s="29" t="str">
        <f>'Ενδεικτικός προϋπολογισμός'!C6</f>
        <v>τεμ.</v>
      </c>
      <c r="D15" s="52">
        <f>'Ενδεικτικός προϋπολογισμός'!J6</f>
        <v>100</v>
      </c>
      <c r="E15" s="133">
        <f>'Ενδεικτικός προϋπολογισμός'!K6</f>
        <v>2.63</v>
      </c>
      <c r="F15" s="23"/>
      <c r="G15" s="10"/>
    </row>
    <row r="16" spans="1:7" ht="15">
      <c r="A16" s="8">
        <f>'Ενδεικτικός προϋπολογισμός'!A7</f>
        <v>4</v>
      </c>
      <c r="B16" s="30" t="str">
        <f>'Ενδεικτικός προϋπολογισμός'!B7</f>
        <v>Τσάπα</v>
      </c>
      <c r="C16" s="29" t="str">
        <f>'Ενδεικτικός προϋπολογισμός'!C7</f>
        <v>τεμ.</v>
      </c>
      <c r="D16" s="52">
        <f>'Ενδεικτικός προϋπολογισμός'!J7</f>
        <v>1</v>
      </c>
      <c r="E16" s="133">
        <f>'Ενδεικτικός προϋπολογισμός'!K7</f>
        <v>8.2</v>
      </c>
      <c r="F16" s="23"/>
      <c r="G16" s="10"/>
    </row>
    <row r="17" spans="1:7" ht="15">
      <c r="A17" s="8">
        <f>'Ενδεικτικός προϋπολογισμός'!A8</f>
        <v>5</v>
      </c>
      <c r="B17" s="30" t="str">
        <f>'Ενδεικτικός προϋπολογισμός'!B8</f>
        <v>Τσαπάκι - Σκαλιστήρι μακρύ </v>
      </c>
      <c r="C17" s="29" t="str">
        <f>'Ενδεικτικός προϋπολογισμός'!C8</f>
        <v>τεμ.</v>
      </c>
      <c r="D17" s="52">
        <f>'Ενδεικτικός προϋπολογισμός'!J8</f>
        <v>40</v>
      </c>
      <c r="E17" s="133">
        <f>'Ενδεικτικός προϋπολογισμός'!K8</f>
        <v>5.43</v>
      </c>
      <c r="F17" s="23"/>
      <c r="G17" s="10"/>
    </row>
    <row r="18" spans="1:7" ht="15">
      <c r="A18" s="8">
        <f>'Ενδεικτικός προϋπολογισμός'!A9</f>
        <v>6</v>
      </c>
      <c r="B18" s="30" t="str">
        <f>'Ενδεικτικός προϋπολογισμός'!B9</f>
        <v>Τσαπάκι - Σκαλιστήρι κοντό </v>
      </c>
      <c r="C18" s="29" t="str">
        <f>'Ενδεικτικός προϋπολογισμός'!C9</f>
        <v>τεμ.</v>
      </c>
      <c r="D18" s="52">
        <f>'Ενδεικτικός προϋπολογισμός'!J9</f>
        <v>40</v>
      </c>
      <c r="E18" s="133">
        <f>'Ενδεικτικός προϋπολογισμός'!K9</f>
        <v>5.43</v>
      </c>
      <c r="F18" s="23"/>
      <c r="G18" s="10"/>
    </row>
    <row r="19" spans="1:7" ht="15">
      <c r="A19" s="8">
        <f>'Ενδεικτικός προϋπολογισμός'!A10</f>
        <v>7</v>
      </c>
      <c r="B19" s="30" t="str">
        <f>'Ενδεικτικός προϋπολογισμός'!B10</f>
        <v>Κασμάς</v>
      </c>
      <c r="C19" s="29" t="str">
        <f>'Ενδεικτικός προϋπολογισμός'!C10</f>
        <v>τεμ.</v>
      </c>
      <c r="D19" s="52">
        <f>'Ενδεικτικός προϋπολογισμός'!J10</f>
        <v>5</v>
      </c>
      <c r="E19" s="133">
        <f>'Ενδεικτικός προϋπολογισμός'!K10</f>
        <v>8.19</v>
      </c>
      <c r="F19" s="23"/>
      <c r="G19" s="10"/>
    </row>
    <row r="20" spans="1:7" ht="15">
      <c r="A20" s="8">
        <f>'Ενδεικτικός προϋπολογισμός'!A11</f>
        <v>8</v>
      </c>
      <c r="B20" s="30" t="str">
        <f>'Ενδεικτικός προϋπολογισμός'!B11</f>
        <v>Σκεπάρνι </v>
      </c>
      <c r="C20" s="29" t="str">
        <f>'Ενδεικτικός προϋπολογισμός'!C11</f>
        <v>τεμ.</v>
      </c>
      <c r="D20" s="52">
        <f>'Ενδεικτικός προϋπολογισμός'!J11</f>
        <v>5</v>
      </c>
      <c r="E20" s="133">
        <f>'Ενδεικτικός προϋπολογισμός'!K11</f>
        <v>3.32</v>
      </c>
      <c r="F20" s="23"/>
      <c r="G20" s="10"/>
    </row>
    <row r="21" spans="1:7" ht="15">
      <c r="A21" s="8">
        <f>'Ενδεικτικός προϋπολογισμός'!A12</f>
        <v>9</v>
      </c>
      <c r="B21" s="30" t="str">
        <f>'Ενδεικτικός προϋπολογισμός'!B12</f>
        <v>Τσουγγράνες 12 δόντ.</v>
      </c>
      <c r="C21" s="29" t="str">
        <f>'Ενδεικτικός προϋπολογισμός'!C12</f>
        <v>τεμ.</v>
      </c>
      <c r="D21" s="52">
        <f>'Ενδεικτικός προϋπολογισμός'!J12</f>
        <v>20</v>
      </c>
      <c r="E21" s="133">
        <f>'Ενδεικτικός προϋπολογισμός'!K12</f>
        <v>2.39</v>
      </c>
      <c r="F21" s="23"/>
      <c r="G21" s="10"/>
    </row>
    <row r="22" spans="1:7" ht="15">
      <c r="A22" s="8">
        <f>'Ενδεικτικός προϋπολογισμός'!A13</f>
        <v>10</v>
      </c>
      <c r="B22" s="30" t="str">
        <f>'Ενδεικτικός προϋπολογισμός'!B13</f>
        <v>Τσουγγράνες 16 δόντ. </v>
      </c>
      <c r="C22" s="29" t="str">
        <f>'Ενδεικτικός προϋπολογισμός'!C13</f>
        <v>τεμ.</v>
      </c>
      <c r="D22" s="52">
        <f>'Ενδεικτικός προϋπολογισμός'!J13</f>
        <v>20</v>
      </c>
      <c r="E22" s="133">
        <f>'Ενδεικτικός προϋπολογισμός'!K13</f>
        <v>3.24</v>
      </c>
      <c r="F22" s="23"/>
      <c r="G22" s="10"/>
    </row>
    <row r="23" spans="1:7" ht="15">
      <c r="A23" s="8">
        <f>'Ενδεικτικός προϋπολογισμός'!A14</f>
        <v>11</v>
      </c>
      <c r="B23" s="30" t="str">
        <f>'Ενδεικτικός προϋπολογισμός'!B14</f>
        <v>Πηρούνα </v>
      </c>
      <c r="C23" s="29" t="str">
        <f>'Ενδεικτικός προϋπολογισμός'!C14</f>
        <v>τεμ.</v>
      </c>
      <c r="D23" s="52">
        <f>'Ενδεικτικός προϋπολογισμός'!J14</f>
        <v>50</v>
      </c>
      <c r="E23" s="133">
        <f>'Ενδεικτικός προϋπολογισμός'!K14</f>
        <v>4.63</v>
      </c>
      <c r="F23" s="23"/>
      <c r="G23" s="10"/>
    </row>
    <row r="24" spans="1:7" ht="27">
      <c r="A24" s="8">
        <f>'Ενδεικτικός προϋπολογισμός'!A15</f>
        <v>12</v>
      </c>
      <c r="B24" s="30" t="str">
        <f>'Ενδεικτικός προϋπολογισμός'!B15</f>
        <v>Σκούπα γκαζόν-φύλλων (βεντάλια) μεταλλική.</v>
      </c>
      <c r="C24" s="29" t="str">
        <f>'Ενδεικτικός προϋπολογισμός'!C15</f>
        <v>τεμ.</v>
      </c>
      <c r="D24" s="52">
        <f>'Ενδεικτικός προϋπολογισμός'!J15</f>
        <v>115</v>
      </c>
      <c r="E24" s="133">
        <f>'Ενδεικτικός προϋπολογισμός'!K15</f>
        <v>9.3</v>
      </c>
      <c r="F24" s="23"/>
      <c r="G24" s="10"/>
    </row>
    <row r="25" spans="1:7" ht="15">
      <c r="A25" s="8">
        <f>'Ενδεικτικός προϋπολογισμός'!A16</f>
        <v>13</v>
      </c>
      <c r="B25" s="30" t="str">
        <f>'Ενδεικτικός προϋπολογισμός'!B16</f>
        <v>Βαριοπούλα </v>
      </c>
      <c r="C25" s="29" t="str">
        <f>'Ενδεικτικός προϋπολογισμός'!C16</f>
        <v>τεμ.</v>
      </c>
      <c r="D25" s="52">
        <f>'Ενδεικτικός προϋπολογισμός'!J16</f>
        <v>2</v>
      </c>
      <c r="E25" s="133">
        <f>'Ενδεικτικός προϋπολογισμός'!K16</f>
        <v>5.27</v>
      </c>
      <c r="F25" s="23"/>
      <c r="G25" s="10"/>
    </row>
    <row r="26" spans="1:7" ht="15">
      <c r="A26" s="8">
        <f>'Ενδεικτικός προϋπολογισμός'!A17</f>
        <v>14</v>
      </c>
      <c r="B26" s="30" t="str">
        <f>'Ενδεικτικός προϋπολογισμός'!B17</f>
        <v>Σφυρί 350 γρ. </v>
      </c>
      <c r="C26" s="29" t="str">
        <f>'Ενδεικτικός προϋπολογισμός'!C17</f>
        <v>τεμ.</v>
      </c>
      <c r="D26" s="52">
        <f>'Ενδεικτικός προϋπολογισμός'!J17</f>
        <v>2</v>
      </c>
      <c r="E26" s="133">
        <f>'Ενδεικτικός προϋπολογισμός'!K17</f>
        <v>2.85</v>
      </c>
      <c r="F26" s="23"/>
      <c r="G26" s="10"/>
    </row>
    <row r="27" spans="1:7" ht="15">
      <c r="A27" s="8">
        <f>'Ενδεικτικός προϋπολογισμός'!A18</f>
        <v>15</v>
      </c>
      <c r="B27" s="30" t="str">
        <f>'Ενδεικτικός προϋπολογισμός'!B18</f>
        <v>Σφυρί 500γρ.</v>
      </c>
      <c r="C27" s="29" t="str">
        <f>'Ενδεικτικός προϋπολογισμός'!C18</f>
        <v>τεμ.</v>
      </c>
      <c r="D27" s="52">
        <f>'Ενδεικτικός προϋπολογισμός'!J18</f>
        <v>2</v>
      </c>
      <c r="E27" s="133">
        <f>'Ενδεικτικός προϋπολογισμός'!K18</f>
        <v>3.7</v>
      </c>
      <c r="F27" s="23"/>
      <c r="G27" s="10"/>
    </row>
    <row r="28" spans="1:7" ht="27">
      <c r="A28" s="8">
        <f>'Ενδεικτικός προϋπολογισμός'!A19</f>
        <v>16</v>
      </c>
      <c r="B28" s="30" t="str">
        <f>'Ενδεικτικός προϋπολογισμός'!B19</f>
        <v>Πριόνι χειρός κλαδέματος λάμα 20-30εκ.</v>
      </c>
      <c r="C28" s="29" t="str">
        <f>'Ενδεικτικός προϋπολογισμός'!C19</f>
        <v>τεμ.</v>
      </c>
      <c r="D28" s="52">
        <f>'Ενδεικτικός προϋπολογισμός'!J19</f>
        <v>20</v>
      </c>
      <c r="E28" s="133">
        <f>'Ενδεικτικός προϋπολογισμός'!K19</f>
        <v>11</v>
      </c>
      <c r="F28" s="23"/>
      <c r="G28" s="10"/>
    </row>
    <row r="29" spans="1:7" ht="27">
      <c r="A29" s="8">
        <f>'Ενδεικτικός προϋπολογισμός'!A20</f>
        <v>17</v>
      </c>
      <c r="B29" s="30" t="str">
        <f>'Ενδεικτικός προϋπολογισμός'!B20</f>
        <v>Πριόνι χειρός κλαδέματος λάμα 15-20εκ.</v>
      </c>
      <c r="C29" s="29" t="str">
        <f>'Ενδεικτικός προϋπολογισμός'!C20</f>
        <v>τεμ.</v>
      </c>
      <c r="D29" s="52">
        <f>'Ενδεικτικός προϋπολογισμός'!J20</f>
        <v>0</v>
      </c>
      <c r="E29" s="133">
        <f>'Ενδεικτικός προϋπολογισμός'!K20</f>
        <v>9.35</v>
      </c>
      <c r="F29" s="23"/>
      <c r="G29" s="10"/>
    </row>
    <row r="30" spans="1:7" ht="15">
      <c r="A30" s="8">
        <f>'Ενδεικτικός προϋπολογισμός'!A21</f>
        <v>18</v>
      </c>
      <c r="B30" s="30" t="str">
        <f>'Ενδεικτικός προϋπολογισμός'!B21</f>
        <v>Πριόνι μαραγκών </v>
      </c>
      <c r="C30" s="29" t="str">
        <f>'Ενδεικτικός προϋπολογισμός'!C21</f>
        <v>τεμ.</v>
      </c>
      <c r="D30" s="52">
        <f>'Ενδεικτικός προϋπολογισμός'!J21</f>
        <v>1</v>
      </c>
      <c r="E30" s="133">
        <f>'Ενδεικτικός προϋπολογισμός'!K21</f>
        <v>4.34</v>
      </c>
      <c r="F30" s="23"/>
      <c r="G30" s="10"/>
    </row>
    <row r="31" spans="1:7" ht="15">
      <c r="A31" s="8">
        <f>'Ενδεικτικός προϋπολογισμός'!A22</f>
        <v>19</v>
      </c>
      <c r="B31" s="30" t="str">
        <f>'Ενδεικτικός προϋπολογισμός'!B22</f>
        <v>Δρεπάνι καλλιεργειών </v>
      </c>
      <c r="C31" s="29" t="str">
        <f>'Ενδεικτικός προϋπολογισμός'!C22</f>
        <v>τεμ.</v>
      </c>
      <c r="D31" s="52">
        <f>'Ενδεικτικός προϋπολογισμός'!J22</f>
        <v>0</v>
      </c>
      <c r="E31" s="133">
        <f>'Ενδεικτικός προϋπολογισμός'!K22</f>
        <v>25</v>
      </c>
      <c r="F31" s="23"/>
      <c r="G31" s="10"/>
    </row>
    <row r="32" spans="1:7" ht="15">
      <c r="A32" s="8">
        <f>'Ενδεικτικός προϋπολογισμός'!A23</f>
        <v>20</v>
      </c>
      <c r="B32" s="30" t="str">
        <f>'Ενδεικτικός προϋπολογισμός'!B23</f>
        <v>Ψαλίδι μπορτνούρας κήπων χειρός </v>
      </c>
      <c r="C32" s="29" t="str">
        <f>'Ενδεικτικός προϋπολογισμός'!C23</f>
        <v>τεμ.</v>
      </c>
      <c r="D32" s="52">
        <f>'Ενδεικτικός προϋπολογισμός'!J23</f>
        <v>10</v>
      </c>
      <c r="E32" s="133">
        <f>'Ενδεικτικός προϋπολογισμός'!K23</f>
        <v>7.88</v>
      </c>
      <c r="F32" s="23"/>
      <c r="G32" s="10"/>
    </row>
    <row r="33" spans="1:7" ht="15">
      <c r="A33" s="8">
        <f>'Ενδεικτικός προϋπολογισμός'!A24</f>
        <v>21</v>
      </c>
      <c r="B33" s="30" t="str">
        <f>'Ενδεικτικός προϋπολογισμός'!B24</f>
        <v>Κλαδευτήρια κήπων </v>
      </c>
      <c r="C33" s="29" t="str">
        <f>'Ενδεικτικός προϋπολογισμός'!C24</f>
        <v>τεμ.</v>
      </c>
      <c r="D33" s="52">
        <f>'Ενδεικτικός προϋπολογισμός'!J24</f>
        <v>31</v>
      </c>
      <c r="E33" s="133">
        <f>'Ενδεικτικός προϋπολογισμός'!K24</f>
        <v>12.87</v>
      </c>
      <c r="F33" s="23"/>
      <c r="G33" s="10"/>
    </row>
    <row r="34" spans="1:7" ht="15">
      <c r="A34" s="8">
        <f>'Ενδεικτικός προϋπολογισμός'!A25</f>
        <v>22</v>
      </c>
      <c r="B34" s="30" t="str">
        <f>'Ενδεικτικός προϋπολογισμός'!B25</f>
        <v>Άλλεν μπίλιας σετ.</v>
      </c>
      <c r="C34" s="29" t="str">
        <f>'Ενδεικτικός προϋπολογισμός'!C25</f>
        <v>τεμ.</v>
      </c>
      <c r="D34" s="52">
        <f>'Ενδεικτικός προϋπολογισμός'!J25</f>
        <v>10</v>
      </c>
      <c r="E34" s="133">
        <f>'Ενδεικτικός προϋπολογισμός'!K25</f>
        <v>7.42</v>
      </c>
      <c r="F34" s="23"/>
      <c r="G34" s="10"/>
    </row>
    <row r="35" spans="1:7" ht="15">
      <c r="A35" s="8">
        <f>'Ενδεικτικός προϋπολογισμός'!A26</f>
        <v>23</v>
      </c>
      <c r="B35" s="30" t="str">
        <f>'Ενδεικτικός προϋπολογισμός'!B26</f>
        <v>Καλέμια σετ απλό </v>
      </c>
      <c r="C35" s="29" t="str">
        <f>'Ενδεικτικός προϋπολογισμός'!C26</f>
        <v>τεμ.</v>
      </c>
      <c r="D35" s="52">
        <f>'Ενδεικτικός προϋπολογισμός'!J26</f>
        <v>0</v>
      </c>
      <c r="E35" s="133">
        <f>'Ενδεικτικός προϋπολογισμός'!K26</f>
        <v>16.45</v>
      </c>
      <c r="F35" s="23"/>
      <c r="G35" s="10"/>
    </row>
    <row r="36" spans="1:7" ht="15">
      <c r="A36" s="8">
        <f>'Ενδεικτικός προϋπολογισμός'!A27</f>
        <v>24</v>
      </c>
      <c r="B36" s="30" t="str">
        <f>'Ενδεικτικός προϋπολογισμός'!B27</f>
        <v>Καλέμια  σετ  ενισχυμένο </v>
      </c>
      <c r="C36" s="29" t="str">
        <f>'Ενδεικτικός προϋπολογισμός'!C27</f>
        <v>τεμ.</v>
      </c>
      <c r="D36" s="52">
        <f>'Ενδεικτικός προϋπολογισμός'!J27</f>
        <v>2</v>
      </c>
      <c r="E36" s="133">
        <f>'Ενδεικτικός προϋπολογισμός'!K27</f>
        <v>27.5</v>
      </c>
      <c r="F36" s="23"/>
      <c r="G36" s="10"/>
    </row>
    <row r="37" spans="1:7" ht="15">
      <c r="A37" s="8">
        <f>'Ενδεικτικός προϋπολογισμός'!A28</f>
        <v>25</v>
      </c>
      <c r="B37" s="30" t="str">
        <f>'Ενδεικτικός προϋπολογισμός'!B28</f>
        <v>Μύτες PH 1x25</v>
      </c>
      <c r="C37" s="29" t="str">
        <f>'Ενδεικτικός προϋπολογισμός'!C28</f>
        <v>τεμ.</v>
      </c>
      <c r="D37" s="52">
        <f>'Ενδεικτικός προϋπολογισμός'!J28</f>
        <v>102</v>
      </c>
      <c r="E37" s="133">
        <f>'Ενδεικτικός προϋπολογισμός'!K28</f>
        <v>1.32</v>
      </c>
      <c r="F37" s="23"/>
      <c r="G37" s="10"/>
    </row>
    <row r="38" spans="1:7" ht="15">
      <c r="A38" s="8">
        <f>'Ενδεικτικός προϋπολογισμός'!A29</f>
        <v>26</v>
      </c>
      <c r="B38" s="30" t="str">
        <f>'Ενδεικτικός προϋπολογισμός'!B29</f>
        <v>Κοφτάκι</v>
      </c>
      <c r="C38" s="29" t="str">
        <f>'Ενδεικτικός προϋπολογισμός'!C29</f>
        <v>τεμ.</v>
      </c>
      <c r="D38" s="52">
        <f>'Ενδεικτικός προϋπολογισμός'!J29</f>
        <v>2</v>
      </c>
      <c r="E38" s="133">
        <f>'Ενδεικτικός προϋπολογισμός'!K29</f>
        <v>4.5</v>
      </c>
      <c r="F38" s="23"/>
      <c r="G38" s="10"/>
    </row>
    <row r="39" spans="1:7" ht="15">
      <c r="A39" s="8">
        <f>'Ενδεικτικός προϋπολογισμός'!A30</f>
        <v>27</v>
      </c>
      <c r="B39" s="30" t="str">
        <f>'Ενδεικτικός προϋπολογισμός'!B30</f>
        <v>Κόφτης μετάλλων </v>
      </c>
      <c r="C39" s="29" t="str">
        <f>'Ενδεικτικός προϋπολογισμός'!C30</f>
        <v>τεμ.</v>
      </c>
      <c r="D39" s="52">
        <f>'Ενδεικτικός προϋπολογισμός'!J30</f>
        <v>2</v>
      </c>
      <c r="E39" s="133">
        <f>'Ενδεικτικός προϋπολογισμός'!K30</f>
        <v>75</v>
      </c>
      <c r="F39" s="23"/>
      <c r="G39" s="10"/>
    </row>
    <row r="40" spans="1:7" ht="15">
      <c r="A40" s="8">
        <f>'Ενδεικτικός προϋπολογισμός'!A31</f>
        <v>28</v>
      </c>
      <c r="B40" s="30" t="str">
        <f>'Ενδεικτικός προϋπολογισμός'!B31</f>
        <v>Πένσα </v>
      </c>
      <c r="C40" s="29" t="str">
        <f>'Ενδεικτικός προϋπολογισμός'!C31</f>
        <v>τεμ.</v>
      </c>
      <c r="D40" s="52">
        <f>'Ενδεικτικός προϋπολογισμός'!J31</f>
        <v>4</v>
      </c>
      <c r="E40" s="133">
        <f>'Ενδεικτικός προϋπολογισμός'!K31</f>
        <v>3.94</v>
      </c>
      <c r="F40" s="23"/>
      <c r="G40" s="10"/>
    </row>
    <row r="41" spans="1:7" ht="15">
      <c r="A41" s="8">
        <f>'Ενδεικτικός προϋπολογισμός'!A32</f>
        <v>29</v>
      </c>
      <c r="B41" s="30" t="str">
        <f>'Ενδεικτικός προϋπολογισμός'!B32</f>
        <v>Πένσα με μόνωση 1000 Volt</v>
      </c>
      <c r="C41" s="29" t="str">
        <f>'Ενδεικτικός προϋπολογισμός'!C32</f>
        <v>τεμ.</v>
      </c>
      <c r="D41" s="52">
        <f>'Ενδεικτικός προϋπολογισμός'!J32</f>
        <v>12</v>
      </c>
      <c r="E41" s="133">
        <f>'Ενδεικτικός προϋπολογισμός'!K32</f>
        <v>17.78</v>
      </c>
      <c r="F41" s="23"/>
      <c r="G41" s="10"/>
    </row>
    <row r="42" spans="1:7" ht="15">
      <c r="A42" s="8">
        <f>'Ενδεικτικός προϋπολογισμός'!A33</f>
        <v>30</v>
      </c>
      <c r="B42" s="30" t="str">
        <f>'Ενδεικτικός προϋπολογισμός'!B33</f>
        <v>Κατσαβίδια ίσια</v>
      </c>
      <c r="C42" s="29" t="str">
        <f>'Ενδεικτικός προϋπολογισμός'!C33</f>
        <v>τεμ.</v>
      </c>
      <c r="D42" s="52">
        <f>'Ενδεικτικός προϋπολογισμός'!J33</f>
        <v>7</v>
      </c>
      <c r="E42" s="133">
        <f>'Ενδεικτικός προϋπολογισμός'!K33</f>
        <v>1.29</v>
      </c>
      <c r="F42" s="23"/>
      <c r="G42" s="10"/>
    </row>
    <row r="43" spans="1:7" ht="15">
      <c r="A43" s="8">
        <f>'Ενδεικτικός προϋπολογισμός'!A34</f>
        <v>31</v>
      </c>
      <c r="B43" s="30" t="str">
        <f>'Ενδεικτικός προϋπολογισμός'!B34</f>
        <v>Κατσαβίδια σταυρωτά </v>
      </c>
      <c r="C43" s="29" t="str">
        <f>'Ενδεικτικός προϋπολογισμός'!C34</f>
        <v>τεμ.</v>
      </c>
      <c r="D43" s="52">
        <f>'Ενδεικτικός προϋπολογισμός'!J34</f>
        <v>7</v>
      </c>
      <c r="E43" s="133">
        <f>'Ενδεικτικός προϋπολογισμός'!K34</f>
        <v>2.2</v>
      </c>
      <c r="F43" s="23"/>
      <c r="G43" s="10"/>
    </row>
    <row r="44" spans="1:7" ht="15">
      <c r="A44" s="8">
        <f>'Ενδεικτικός προϋπολογισμός'!A35</f>
        <v>32</v>
      </c>
      <c r="B44" s="30" t="str">
        <f>'Ενδεικτικός προϋπολογισμός'!B35</f>
        <v>Κατσαβίδια τετράγωνα </v>
      </c>
      <c r="C44" s="29" t="str">
        <f>'Ενδεικτικός προϋπολογισμός'!C35</f>
        <v>τεμ.</v>
      </c>
      <c r="D44" s="52">
        <f>'Ενδεικτικός προϋπολογισμός'!J35</f>
        <v>7</v>
      </c>
      <c r="E44" s="133">
        <f>'Ενδεικτικός προϋπολογισμός'!K35</f>
        <v>3.74</v>
      </c>
      <c r="F44" s="23"/>
      <c r="G44" s="10"/>
    </row>
    <row r="45" spans="1:7" ht="15">
      <c r="A45" s="8">
        <f>'Ενδεικτικός προϋπολογισμός'!A36</f>
        <v>33</v>
      </c>
      <c r="B45" s="30" t="str">
        <f>'Ενδεικτικός προϋπολογισμός'!B36</f>
        <v>Κατσαβίδια σετ</v>
      </c>
      <c r="C45" s="29" t="str">
        <f>'Ενδεικτικός προϋπολογισμός'!C36</f>
        <v>τεμ.</v>
      </c>
      <c r="D45" s="52">
        <f>'Ενδεικτικός προϋπολογισμός'!J36</f>
        <v>10</v>
      </c>
      <c r="E45" s="133">
        <f>'Ενδεικτικός προϋπολογισμός'!K36</f>
        <v>10.5</v>
      </c>
      <c r="F45" s="23"/>
      <c r="G45" s="10"/>
    </row>
    <row r="46" spans="1:7" ht="15">
      <c r="A46" s="8">
        <f>'Ενδεικτικός προϋπολογισμός'!A37</f>
        <v>34</v>
      </c>
      <c r="B46" s="30" t="str">
        <f>'Ενδεικτικός προϋπολογισμός'!B37</f>
        <v>Kατσαβίδια με μόνωση 1000 Volt (σετ)</v>
      </c>
      <c r="C46" s="29" t="str">
        <f>'Ενδεικτικός προϋπολογισμός'!C37</f>
        <v>τεμ.</v>
      </c>
      <c r="D46" s="52">
        <f>'Ενδεικτικός προϋπολογισμός'!J37</f>
        <v>11</v>
      </c>
      <c r="E46" s="133">
        <f>'Ενδεικτικός προϋπολογισμός'!K37</f>
        <v>22.4</v>
      </c>
      <c r="F46" s="23"/>
      <c r="G46" s="10"/>
    </row>
    <row r="47" spans="1:7" ht="15">
      <c r="A47" s="8">
        <f>'Ενδεικτικός προϋπολογισμός'!A38</f>
        <v>35</v>
      </c>
      <c r="B47" s="30" t="str">
        <f>'Ενδεικτικός προϋπολογισμός'!B38</f>
        <v>Τσαλωκόφτης</v>
      </c>
      <c r="C47" s="29" t="str">
        <f>'Ενδεικτικός προϋπολογισμός'!C38</f>
        <v>τεμ.</v>
      </c>
      <c r="D47" s="52">
        <f>'Ενδεικτικός προϋπολογισμός'!J38</f>
        <v>20</v>
      </c>
      <c r="E47" s="133">
        <f>'Ενδεικτικός προϋπολογισμός'!K38</f>
        <v>13.62</v>
      </c>
      <c r="F47" s="23"/>
      <c r="G47" s="10"/>
    </row>
    <row r="48" spans="1:7" ht="15">
      <c r="A48" s="8">
        <f>'Ενδεικτικός προϋπολογισμός'!A39</f>
        <v>36</v>
      </c>
      <c r="B48" s="30" t="str">
        <f>'Ενδεικτικός προϋπολογισμός'!B39</f>
        <v>Τσεκουρι 4 κιλών </v>
      </c>
      <c r="C48" s="29" t="str">
        <f>'Ενδεικτικός προϋπολογισμός'!C39</f>
        <v>τεμ.</v>
      </c>
      <c r="D48" s="52">
        <f>'Ενδεικτικός προϋπολογισμός'!J39</f>
        <v>3</v>
      </c>
      <c r="E48" s="133">
        <f>'Ενδεικτικός προϋπολογισμός'!K39</f>
        <v>20.56</v>
      </c>
      <c r="F48" s="23"/>
      <c r="G48" s="10"/>
    </row>
    <row r="49" spans="1:7" ht="15">
      <c r="A49" s="8">
        <f>'Ενδεικτικός προϋπολογισμός'!A40</f>
        <v>37</v>
      </c>
      <c r="B49" s="30" t="str">
        <f>'Ενδεικτικός προϋπολογισμός'!B40</f>
        <v>Τσεκουρι 2 κιλών </v>
      </c>
      <c r="C49" s="29" t="str">
        <f>'Ενδεικτικός προϋπολογισμός'!C40</f>
        <v>τεμ.</v>
      </c>
      <c r="D49" s="52">
        <f>'Ενδεικτικός προϋπολογισμός'!J40</f>
        <v>2</v>
      </c>
      <c r="E49" s="133">
        <f>'Ενδεικτικός προϋπολογισμός'!K40</f>
        <v>13.66</v>
      </c>
      <c r="F49" s="23"/>
      <c r="G49" s="10"/>
    </row>
    <row r="50" spans="1:7" ht="15">
      <c r="A50" s="8">
        <f>'Ενδεικτικός προϋπολογισμός'!A41</f>
        <v>38</v>
      </c>
      <c r="B50" s="30" t="str">
        <f>'Ενδεικτικός προϋπολογισμός'!B41</f>
        <v>Γαλλικό κλειδί</v>
      </c>
      <c r="C50" s="29" t="str">
        <f>'Ενδεικτικός προϋπολογισμός'!C41</f>
        <v>τεμ.</v>
      </c>
      <c r="D50" s="52">
        <f>'Ενδεικτικός προϋπολογισμός'!J41</f>
        <v>4</v>
      </c>
      <c r="E50" s="133">
        <f>'Ενδεικτικός προϋπολογισμός'!K41</f>
        <v>3.17</v>
      </c>
      <c r="F50" s="23"/>
      <c r="G50" s="10"/>
    </row>
    <row r="51" spans="1:7" ht="15">
      <c r="A51" s="8">
        <f>'Ενδεικτικός προϋπολογισμός'!A42</f>
        <v>39</v>
      </c>
      <c r="B51" s="30" t="str">
        <f>'Ενδεικτικός προϋπολογισμός'!B42</f>
        <v>Φακός led</v>
      </c>
      <c r="C51" s="29" t="str">
        <f>'Ενδεικτικός προϋπολογισμός'!C42</f>
        <v>τεμ.</v>
      </c>
      <c r="D51" s="52">
        <f>'Ενδεικτικός προϋπολογισμός'!J42</f>
        <v>15</v>
      </c>
      <c r="E51" s="133">
        <f>'Ενδεικτικός προϋπολογισμός'!K42</f>
        <v>11.13</v>
      </c>
      <c r="F51" s="23"/>
      <c r="G51" s="10"/>
    </row>
    <row r="52" spans="1:7" ht="15">
      <c r="A52" s="8">
        <f>'Ενδεικτικός προϋπολογισμός'!A43</f>
        <v>40</v>
      </c>
      <c r="B52" s="30" t="str">
        <f>'Ενδεικτικός προϋπολογισμός'!B43</f>
        <v>Ταινία σημάνσεως </v>
      </c>
      <c r="C52" s="29" t="str">
        <f>'Ενδεικτικός προϋπολογισμός'!C43</f>
        <v>τεμ.</v>
      </c>
      <c r="D52" s="52">
        <f>'Ενδεικτικός προϋπολογισμός'!J43</f>
        <v>250</v>
      </c>
      <c r="E52" s="133">
        <f>'Ενδεικτικός προϋπολογισμός'!K43</f>
        <v>2.53</v>
      </c>
      <c r="F52" s="23"/>
      <c r="G52" s="10"/>
    </row>
    <row r="53" spans="1:7" ht="15">
      <c r="A53" s="8">
        <f>'Ενδεικτικός προϋπολογισμός'!A44</f>
        <v>41</v>
      </c>
      <c r="B53" s="30" t="str">
        <f>'Ενδεικτικός προϋπολογισμός'!B44</f>
        <v>Καρότσι</v>
      </c>
      <c r="C53" s="29" t="str">
        <f>'Ενδεικτικός προϋπολογισμός'!C44</f>
        <v>τεμ.</v>
      </c>
      <c r="D53" s="52">
        <f>'Ενδεικτικός προϋπολογισμός'!J44</f>
        <v>10</v>
      </c>
      <c r="E53" s="133">
        <f>'Ενδεικτικός προϋπολογισμός'!K44</f>
        <v>55</v>
      </c>
      <c r="F53" s="23"/>
      <c r="G53" s="10"/>
    </row>
    <row r="54" spans="1:7" ht="15">
      <c r="A54" s="8">
        <f>'Ενδεικτικός προϋπολογισμός'!A45</f>
        <v>42</v>
      </c>
      <c r="B54" s="30" t="str">
        <f>'Ενδεικτικός προϋπολογισμός'!B45</f>
        <v>Σχοινί 12mm</v>
      </c>
      <c r="C54" s="29" t="str">
        <f>'Ενδεικτικός προϋπολογισμός'!C45</f>
        <v>κιλά </v>
      </c>
      <c r="D54" s="52">
        <f>'Ενδεικτικός προϋπολογισμός'!J45</f>
        <v>100</v>
      </c>
      <c r="E54" s="133">
        <f>'Ενδεικτικός προϋπολογισμός'!K45</f>
        <v>3.74</v>
      </c>
      <c r="F54" s="23"/>
      <c r="G54" s="10"/>
    </row>
    <row r="55" spans="1:7" ht="15">
      <c r="A55" s="8">
        <f>'Ενδεικτικός προϋπολογισμός'!A46</f>
        <v>43</v>
      </c>
      <c r="B55" s="30" t="str">
        <f>'Ενδεικτικός προϋπολογισμός'!B46</f>
        <v>Σχοινί δίχρωμο 8mm</v>
      </c>
      <c r="C55" s="29" t="str">
        <f>'Ενδεικτικός προϋπολογισμός'!C46</f>
        <v>κιλά </v>
      </c>
      <c r="D55" s="52">
        <f>'Ενδεικτικός προϋπολογισμός'!J46</f>
        <v>100</v>
      </c>
      <c r="E55" s="133">
        <f>'Ενδεικτικός προϋπολογισμός'!K46</f>
        <v>3.74</v>
      </c>
      <c r="F55" s="23"/>
      <c r="G55" s="10"/>
    </row>
    <row r="56" spans="1:7" ht="15">
      <c r="A56" s="8">
        <f>'Ενδεικτικός προϋπολογισμός'!A47</f>
        <v>44</v>
      </c>
      <c r="B56" s="30" t="str">
        <f>'Ενδεικτικός προϋπολογισμός'!B47</f>
        <v>Σχοινί δίχρωμο 4mm</v>
      </c>
      <c r="C56" s="29" t="str">
        <f>'Ενδεικτικός προϋπολογισμός'!C47</f>
        <v>κιλά </v>
      </c>
      <c r="D56" s="52">
        <f>'Ενδεικτικός προϋπολογισμός'!J47</f>
        <v>100</v>
      </c>
      <c r="E56" s="133">
        <f>'Ενδεικτικός προϋπολογισμός'!K47</f>
        <v>3.74</v>
      </c>
      <c r="F56" s="23"/>
      <c r="G56" s="10"/>
    </row>
    <row r="57" spans="1:7" ht="15">
      <c r="A57" s="8">
        <f>'Ενδεικτικός προϋπολογισμός'!A48</f>
        <v>45</v>
      </c>
      <c r="B57" s="30" t="str">
        <f>'Ενδεικτικός προϋπολογισμός'!B48</f>
        <v>Τσιμπίδα υδραυλικού 45˚  3˝ </v>
      </c>
      <c r="C57" s="29" t="str">
        <f>'Ενδεικτικός προϋπολογισμός'!C48</f>
        <v>τεμ.</v>
      </c>
      <c r="D57" s="52">
        <f>'Ενδεικτικός προϋπολογισμός'!J48</f>
        <v>4</v>
      </c>
      <c r="E57" s="133">
        <f>'Ενδεικτικός προϋπολογισμός'!K48</f>
        <v>50</v>
      </c>
      <c r="F57" s="23"/>
      <c r="G57" s="10"/>
    </row>
    <row r="58" spans="1:7" ht="15">
      <c r="A58" s="8">
        <f>'Ενδεικτικός προϋπολογισμός'!A49</f>
        <v>46</v>
      </c>
      <c r="B58" s="30" t="str">
        <f>'Ενδεικτικός προϋπολογισμός'!B49</f>
        <v>Συλλογή Γερμανικών κλειδιών </v>
      </c>
      <c r="C58" s="29" t="str">
        <f>'Ενδεικτικός προϋπολογισμός'!C49</f>
        <v>τεμ.</v>
      </c>
      <c r="D58" s="52">
        <f>'Ενδεικτικός προϋπολογισμός'!J49</f>
        <v>3</v>
      </c>
      <c r="E58" s="133">
        <f>'Ενδεικτικός προϋπολογισμός'!K49</f>
        <v>50</v>
      </c>
      <c r="F58" s="23"/>
      <c r="G58" s="10"/>
    </row>
    <row r="59" spans="1:7" ht="15">
      <c r="A59" s="8">
        <f>'Ενδεικτικός προϋπολογισμός'!A50</f>
        <v>47</v>
      </c>
      <c r="B59" s="30" t="str">
        <f>'Ενδεικτικός προϋπολογισμός'!B50</f>
        <v>Συλλογή Γερμανοπολύγωνων κλειδιών </v>
      </c>
      <c r="C59" s="29" t="str">
        <f>'Ενδεικτικός προϋπολογισμός'!C50</f>
        <v>τεμ.</v>
      </c>
      <c r="D59" s="52">
        <f>'Ενδεικτικός προϋπολογισμός'!J50</f>
        <v>3</v>
      </c>
      <c r="E59" s="133">
        <f>'Ενδεικτικός προϋπολογισμός'!K50</f>
        <v>70</v>
      </c>
      <c r="F59" s="23"/>
      <c r="G59" s="10"/>
    </row>
    <row r="60" spans="1:7" ht="15">
      <c r="A60" s="8">
        <f>'Ενδεικτικός προϋπολογισμός'!A51</f>
        <v>48</v>
      </c>
      <c r="B60" s="30" t="str">
        <f>'Ενδεικτικός προϋπολογισμός'!B51</f>
        <v>Σετ καστάνια-καρυδάκια </v>
      </c>
      <c r="C60" s="29" t="str">
        <f>'Ενδεικτικός προϋπολογισμός'!C51</f>
        <v>τεμ.</v>
      </c>
      <c r="D60" s="52">
        <f>'Ενδεικτικός προϋπολογισμός'!J51</f>
        <v>3</v>
      </c>
      <c r="E60" s="133">
        <f>'Ενδεικτικός προϋπολογισμός'!K51</f>
        <v>80</v>
      </c>
      <c r="F60" s="23"/>
      <c r="G60" s="10"/>
    </row>
    <row r="61" spans="1:7" ht="27">
      <c r="A61" s="8">
        <f>'Ενδεικτικός προϋπολογισμός'!A52</f>
        <v>49</v>
      </c>
      <c r="B61" s="30" t="str">
        <f>'Ενδεικτικός προϋπολογισμός'!B52</f>
        <v>Τσιμπίδα υδραυλικού (γκαζοτανάλια) ενδ. τύπου knipex cobra No 87 03 250</v>
      </c>
      <c r="C61" s="29" t="str">
        <f>'Ενδεικτικός προϋπολογισμός'!C52</f>
        <v>τεμ.</v>
      </c>
      <c r="D61" s="52">
        <f>'Ενδεικτικός προϋπολογισμός'!J52</f>
        <v>7</v>
      </c>
      <c r="E61" s="133">
        <f>'Ενδεικτικός προϋπολογισμός'!K52</f>
        <v>22</v>
      </c>
      <c r="F61" s="23"/>
      <c r="G61" s="10"/>
    </row>
    <row r="62" spans="1:7" ht="15">
      <c r="A62" s="8">
        <f>'Ενδεικτικός προϋπολογισμός'!A53</f>
        <v>50</v>
      </c>
      <c r="B62" s="30" t="str">
        <f>'Ενδεικτικός προϋπολογισμός'!B53</f>
        <v>Επαγγελματική σκάλα αλουμινίου </v>
      </c>
      <c r="C62" s="29" t="str">
        <f>'Ενδεικτικός προϋπολογισμός'!C53</f>
        <v>τεμ.</v>
      </c>
      <c r="D62" s="52">
        <f>'Ενδεικτικός προϋπολογισμός'!J53</f>
        <v>4</v>
      </c>
      <c r="E62" s="133">
        <f>'Ενδεικτικός προϋπολογισμός'!K53</f>
        <v>160</v>
      </c>
      <c r="F62" s="23"/>
      <c r="G62" s="10"/>
    </row>
    <row r="63" spans="1:7" ht="15">
      <c r="A63" s="8">
        <f>'Ενδεικτικός προϋπολογισμός'!A54</f>
        <v>51</v>
      </c>
      <c r="B63" s="30" t="str">
        <f>'Ενδεικτικός προϋπολογισμός'!B54</f>
        <v>Ανακλαστική αυτοκόλλητη ταινία</v>
      </c>
      <c r="C63" s="29" t="str">
        <f>'Ενδεικτικός προϋπολογισμός'!C54</f>
        <v>μέτρο</v>
      </c>
      <c r="D63" s="52">
        <f>'Ενδεικτικός προϋπολογισμός'!J54</f>
        <v>20</v>
      </c>
      <c r="E63" s="133">
        <f>'Ενδεικτικός προϋπολογισμός'!K54</f>
        <v>5</v>
      </c>
      <c r="F63" s="23"/>
      <c r="G63" s="10"/>
    </row>
    <row r="64" spans="1:7" ht="15">
      <c r="A64" s="8">
        <f>'Ενδεικτικός προϋπολογισμός'!A55</f>
        <v>52</v>
      </c>
      <c r="B64" s="30" t="str">
        <f>'Ενδεικτικός προϋπολογισμός'!B55</f>
        <v>Μετροταινία 5 m</v>
      </c>
      <c r="C64" s="29" t="str">
        <f>'Ενδεικτικός προϋπολογισμός'!C55</f>
        <v>τεμ.</v>
      </c>
      <c r="D64" s="52">
        <f>'Ενδεικτικός προϋπολογισμός'!J55</f>
        <v>7</v>
      </c>
      <c r="E64" s="133">
        <f>'Ενδεικτικός προϋπολογισμός'!K55</f>
        <v>5</v>
      </c>
      <c r="F64" s="23"/>
      <c r="G64" s="10"/>
    </row>
    <row r="65" spans="1:7" ht="15">
      <c r="A65" s="8">
        <f>'Ενδεικτικός προϋπολογισμός'!A56</f>
        <v>53</v>
      </c>
      <c r="B65" s="30" t="str">
        <f>'Ενδεικτικός προϋπολογισμός'!B56</f>
        <v>Δίσκος τροχού κοπής Φ115 ΙΝΟΧ</v>
      </c>
      <c r="C65" s="29" t="str">
        <f>'Ενδεικτικός προϋπολογισμός'!C56</f>
        <v>τεμ.</v>
      </c>
      <c r="D65" s="52">
        <f>'Ενδεικτικός προϋπολογισμός'!J56</f>
        <v>420</v>
      </c>
      <c r="E65" s="133">
        <f>'Ενδεικτικός προϋπολογισμός'!K56</f>
        <v>1</v>
      </c>
      <c r="F65" s="23"/>
      <c r="G65" s="10"/>
    </row>
    <row r="66" spans="1:7" ht="27">
      <c r="A66" s="8">
        <f>'Ενδεικτικός προϋπολογισμός'!A57</f>
        <v>54</v>
      </c>
      <c r="B66" s="30" t="str">
        <f>'Ενδεικτικός προϋπολογισμός'!B57</f>
        <v>Σετ (4x) μικροαισθητήρων για μέτρηση ρεύματος από 600Α έως 6000Α</v>
      </c>
      <c r="C66" s="29" t="str">
        <f>'Ενδεικτικός προϋπολογισμός'!C57</f>
        <v>τεμ.</v>
      </c>
      <c r="D66" s="52">
        <f>'Ενδεικτικός προϋπολογισμός'!J57</f>
        <v>1</v>
      </c>
      <c r="E66" s="133">
        <f>'Ενδεικτικός προϋπολογισμός'!K57</f>
        <v>2000</v>
      </c>
      <c r="F66" s="23"/>
      <c r="G66" s="10"/>
    </row>
    <row r="67" spans="1:7" ht="15">
      <c r="A67" s="8">
        <f>'Ενδεικτικός προϋπολογισμός'!A58</f>
        <v>55</v>
      </c>
      <c r="B67" s="30" t="str">
        <f>'Ενδεικτικός προϋπολογισμός'!B58</f>
        <v>Παχύμετρο ορυχάλκινο 60mm</v>
      </c>
      <c r="C67" s="29" t="str">
        <f>'Ενδεικτικός προϋπολογισμός'!C58</f>
        <v>τεμ.</v>
      </c>
      <c r="D67" s="52">
        <f>'Ενδεικτικός προϋπολογισμός'!J58</f>
        <v>1</v>
      </c>
      <c r="E67" s="133">
        <f>'Ενδεικτικός προϋπολογισμός'!K58</f>
        <v>10</v>
      </c>
      <c r="F67" s="23"/>
      <c r="G67" s="10"/>
    </row>
    <row r="68" spans="1:7" ht="15">
      <c r="A68" s="8">
        <f>'Ενδεικτικός προϋπολογισμός'!A59</f>
        <v>56</v>
      </c>
      <c r="B68" s="30" t="str">
        <f>'Ενδεικτικός προϋπολογισμός'!B59</f>
        <v>Τρυπάνι σιδήρου 3,5mm</v>
      </c>
      <c r="C68" s="29" t="str">
        <f>'Ενδεικτικός προϋπολογισμός'!C59</f>
        <v>τεμ.</v>
      </c>
      <c r="D68" s="52">
        <f>'Ενδεικτικός προϋπολογισμός'!J59</f>
        <v>20</v>
      </c>
      <c r="E68" s="133">
        <f>'Ενδεικτικός προϋπολογισμός'!K59</f>
        <v>1.5</v>
      </c>
      <c r="F68" s="23"/>
      <c r="G68" s="10"/>
    </row>
    <row r="69" spans="1:7" ht="15">
      <c r="A69" s="8">
        <f>'Ενδεικτικός προϋπολογισμός'!A60</f>
        <v>57</v>
      </c>
      <c r="B69" s="30" t="str">
        <f>'Ενδεικτικός προϋπολογισμός'!B60</f>
        <v>Τρυπάνι σιδήρου 4,2mm</v>
      </c>
      <c r="C69" s="29" t="str">
        <f>'Ενδεικτικός προϋπολογισμός'!C60</f>
        <v>τεμ.</v>
      </c>
      <c r="D69" s="52">
        <f>'Ενδεικτικός προϋπολογισμός'!J60</f>
        <v>20</v>
      </c>
      <c r="E69" s="133">
        <f>'Ενδεικτικός προϋπολογισμός'!K60</f>
        <v>2</v>
      </c>
      <c r="F69" s="23"/>
      <c r="G69" s="10"/>
    </row>
    <row r="70" spans="1:7" ht="15">
      <c r="A70" s="8">
        <f>'Ενδεικτικός προϋπολογισμός'!A61</f>
        <v>58</v>
      </c>
      <c r="B70" s="30" t="str">
        <f>'Ενδεικτικός προϋπολογισμός'!B61</f>
        <v>Τρυπάνι σιδήρου 6mm</v>
      </c>
      <c r="C70" s="29" t="str">
        <f>'Ενδεικτικός προϋπολογισμός'!C61</f>
        <v>τεμ.</v>
      </c>
      <c r="D70" s="52">
        <f>'Ενδεικτικός προϋπολογισμός'!J61</f>
        <v>20</v>
      </c>
      <c r="E70" s="133">
        <f>'Ενδεικτικός προϋπολογισμός'!K61</f>
        <v>3.18</v>
      </c>
      <c r="F70" s="9"/>
      <c r="G70" s="11"/>
    </row>
    <row r="71" spans="1:7" ht="15">
      <c r="A71" s="8">
        <f>'Ενδεικτικός προϋπολογισμός'!A62</f>
        <v>59</v>
      </c>
      <c r="B71" s="30" t="str">
        <f>'Ενδεικτικός προϋπολογισμός'!B62</f>
        <v>Τρυπάνι σιδήρου 8mm</v>
      </c>
      <c r="C71" s="29" t="str">
        <f>'Ενδεικτικός προϋπολογισμός'!C62</f>
        <v>τεμ.</v>
      </c>
      <c r="D71" s="52">
        <f>'Ενδεικτικός προϋπολογισμός'!J62</f>
        <v>20</v>
      </c>
      <c r="E71" s="133">
        <f>'Ενδεικτικός προϋπολογισμός'!K62</f>
        <v>4</v>
      </c>
      <c r="F71" s="9"/>
      <c r="G71" s="11"/>
    </row>
    <row r="72" spans="1:7" ht="15">
      <c r="A72" s="8">
        <f>'Ενδεικτικός προϋπολογισμός'!A63</f>
        <v>60</v>
      </c>
      <c r="B72" s="30" t="str">
        <f>'Ενδεικτικός προϋπολογισμός'!B63</f>
        <v>Τρυπάνι σιδήρου 10mm</v>
      </c>
      <c r="C72" s="29" t="str">
        <f>'Ενδεικτικός προϋπολογισμός'!C63</f>
        <v>τεμ.</v>
      </c>
      <c r="D72" s="52">
        <f>'Ενδεικτικός προϋπολογισμός'!J63</f>
        <v>15</v>
      </c>
      <c r="E72" s="133">
        <f>'Ενδεικτικός προϋπολογισμός'!K63</f>
        <v>6.5</v>
      </c>
      <c r="F72" s="9"/>
      <c r="G72" s="11"/>
    </row>
    <row r="73" spans="1:7" ht="15">
      <c r="A73" s="8">
        <f>'Ενδεικτικός προϋπολογισμός'!A64</f>
        <v>61</v>
      </c>
      <c r="B73" s="30" t="str">
        <f>'Ενδεικτικός προϋπολογισμός'!B64</f>
        <v>Τρυπάνι σιδήρου 12mm</v>
      </c>
      <c r="C73" s="29" t="str">
        <f>'Ενδεικτικός προϋπολογισμός'!C64</f>
        <v>τεμ.</v>
      </c>
      <c r="D73" s="52">
        <f>'Ενδεικτικός προϋπολογισμός'!J64</f>
        <v>15</v>
      </c>
      <c r="E73" s="133">
        <f>'Ενδεικτικός προϋπολογισμός'!K64</f>
        <v>12</v>
      </c>
      <c r="F73" s="9"/>
      <c r="G73" s="11"/>
    </row>
    <row r="74" spans="1:7" ht="27">
      <c r="A74" s="8">
        <f>'Ενδεικτικός προϋπολογισμός'!A65</f>
        <v>62</v>
      </c>
      <c r="B74" s="30" t="str">
        <f>'Ενδεικτικός προϋπολογισμός'!B65</f>
        <v>Μέγγενη Πάγκου περιστρεφόμενη 100mm</v>
      </c>
      <c r="C74" s="29" t="str">
        <f>'Ενδεικτικός προϋπολογισμός'!C65</f>
        <v>τεμ.</v>
      </c>
      <c r="D74" s="52">
        <f>'Ενδεικτικός προϋπολογισμός'!J65</f>
        <v>2</v>
      </c>
      <c r="E74" s="133">
        <f>'Ενδεικτικός προϋπολογισμός'!K65</f>
        <v>50</v>
      </c>
      <c r="F74" s="9"/>
      <c r="G74" s="11"/>
    </row>
    <row r="75" spans="1:7" ht="15">
      <c r="A75" s="8">
        <f>'Ενδεικτικός προϋπολογισμός'!A66</f>
        <v>63</v>
      </c>
      <c r="B75" s="30" t="str">
        <f>'Ενδεικτικός προϋπολογισμός'!B66</f>
        <v>Βίσματα 10mm</v>
      </c>
      <c r="C75" s="29" t="str">
        <f>'Ενδεικτικός προϋπολογισμός'!C66</f>
        <v>κουτ.</v>
      </c>
      <c r="D75" s="52">
        <f>'Ενδεικτικός προϋπολογισμός'!J66</f>
        <v>20</v>
      </c>
      <c r="E75" s="133">
        <f>'Ενδεικτικός προϋπολογισμός'!K66</f>
        <v>3</v>
      </c>
      <c r="F75" s="9"/>
      <c r="G75" s="11"/>
    </row>
    <row r="76" spans="1:7" ht="15">
      <c r="A76" s="8">
        <f>'Ενδεικτικός προϋπολογισμός'!A67</f>
        <v>64</v>
      </c>
      <c r="B76" s="30" t="str">
        <f>'Ενδεικτικός προϋπολογισμός'!B67</f>
        <v>Στριφώνια 6*50 mm</v>
      </c>
      <c r="C76" s="29" t="str">
        <f>'Ενδεικτικός προϋπολογισμός'!C67</f>
        <v>τεμ.</v>
      </c>
      <c r="D76" s="52">
        <f>'Ενδεικτικός προϋπολογισμός'!J67</f>
        <v>1500</v>
      </c>
      <c r="E76" s="133">
        <f>'Ενδεικτικός προϋπολογισμός'!K67</f>
        <v>0.1</v>
      </c>
      <c r="F76" s="9"/>
      <c r="G76" s="11"/>
    </row>
    <row r="77" spans="1:7" ht="15">
      <c r="A77" s="8">
        <f>'Ενδεικτικός προϋπολογισμός'!A68</f>
        <v>65</v>
      </c>
      <c r="B77" s="30" t="str">
        <f>'Ενδεικτικός προϋπολογισμός'!B68</f>
        <v>Τρυπάνι μπετού 8mm</v>
      </c>
      <c r="C77" s="29" t="str">
        <f>'Ενδεικτικός προϋπολογισμός'!C68</f>
        <v>τεμ.</v>
      </c>
      <c r="D77" s="52">
        <f>'Ενδεικτικός προϋπολογισμός'!J68</f>
        <v>10</v>
      </c>
      <c r="E77" s="133">
        <f>'Ενδεικτικός προϋπολογισμός'!K68</f>
        <v>2</v>
      </c>
      <c r="F77" s="9"/>
      <c r="G77" s="11"/>
    </row>
    <row r="78" spans="1:7" ht="15">
      <c r="A78" s="8">
        <f>'Ενδεικτικός προϋπολογισμός'!A69</f>
        <v>66</v>
      </c>
      <c r="B78" s="30" t="str">
        <f>'Ενδεικτικός προϋπολογισμός'!B69</f>
        <v>Τρυπάνι μπετού 10mm</v>
      </c>
      <c r="C78" s="29" t="str">
        <f>'Ενδεικτικός προϋπολογισμός'!C69</f>
        <v>τεμ.</v>
      </c>
      <c r="D78" s="52">
        <f>'Ενδεικτικός προϋπολογισμός'!J69</f>
        <v>30</v>
      </c>
      <c r="E78" s="133">
        <f>'Ενδεικτικός προϋπολογισμός'!K69</f>
        <v>2</v>
      </c>
      <c r="F78" s="9"/>
      <c r="G78" s="11"/>
    </row>
    <row r="79" spans="1:7" ht="15">
      <c r="A79" s="8">
        <f>'Ενδεικτικός προϋπολογισμός'!A70</f>
        <v>67</v>
      </c>
      <c r="B79" s="30" t="str">
        <f>'Ενδεικτικός προϋπολογισμός'!B70</f>
        <v>Τανάλια οικοδόμου </v>
      </c>
      <c r="C79" s="29" t="str">
        <f>'Ενδεικτικός προϋπολογισμός'!C70</f>
        <v>τεμ.</v>
      </c>
      <c r="D79" s="52">
        <f>'Ενδεικτικός προϋπολογισμός'!J70</f>
        <v>5</v>
      </c>
      <c r="E79" s="133">
        <f>'Ενδεικτικός προϋπολογισμός'!K70</f>
        <v>20</v>
      </c>
      <c r="F79" s="9"/>
      <c r="G79" s="11"/>
    </row>
    <row r="80" spans="1:7" ht="15">
      <c r="A80" s="8">
        <f>'Ενδεικτικός προϋπολογισμός'!A71</f>
        <v>68</v>
      </c>
      <c r="B80" s="30" t="str">
        <f>'Ενδεικτικός προϋπολογισμός'!B71</f>
        <v>κόφτης σύρματος </v>
      </c>
      <c r="C80" s="29" t="str">
        <f>'Ενδεικτικός προϋπολογισμός'!C71</f>
        <v>τεμ.</v>
      </c>
      <c r="D80" s="52">
        <f>'Ενδεικτικός προϋπολογισμός'!J71</f>
        <v>4</v>
      </c>
      <c r="E80" s="133">
        <f>'Ενδεικτικός προϋπολογισμός'!K71</f>
        <v>30</v>
      </c>
      <c r="F80" s="9"/>
      <c r="G80" s="11"/>
    </row>
    <row r="81" spans="1:7" ht="15">
      <c r="A81" s="8">
        <f>'Ενδεικτικός προϋπολογισμός'!A72</f>
        <v>69</v>
      </c>
      <c r="B81" s="30" t="str">
        <f>'Ενδεικτικός προϋπολογισμός'!B72</f>
        <v>Τσιμπίδα</v>
      </c>
      <c r="C81" s="29" t="str">
        <f>'Ενδεικτικός προϋπολογισμός'!C72</f>
        <v>τεμ.</v>
      </c>
      <c r="D81" s="52">
        <f>'Ενδεικτικός προϋπολογισμός'!J72</f>
        <v>6</v>
      </c>
      <c r="E81" s="133">
        <f>'Ενδεικτικός προϋπολογισμός'!K72</f>
        <v>25</v>
      </c>
      <c r="F81" s="9"/>
      <c r="G81" s="11"/>
    </row>
    <row r="82" spans="1:7" ht="15">
      <c r="A82" s="8">
        <f>'Ενδεικτικός προϋπολογισμός'!A73</f>
        <v>70</v>
      </c>
      <c r="B82" s="30" t="str">
        <f>'Ενδεικτικός προϋπολογισμός'!B73</f>
        <v>Σπάστης πλακιδίων</v>
      </c>
      <c r="C82" s="29" t="str">
        <f>'Ενδεικτικός προϋπολογισμός'!C73</f>
        <v>τεμ.</v>
      </c>
      <c r="D82" s="52">
        <f>'Ενδεικτικός προϋπολογισμός'!J73</f>
        <v>2</v>
      </c>
      <c r="E82" s="133">
        <f>'Ενδεικτικός προϋπολογισμός'!K73</f>
        <v>50</v>
      </c>
      <c r="F82" s="9"/>
      <c r="G82" s="11"/>
    </row>
    <row r="83" spans="1:7" ht="15">
      <c r="A83" s="8">
        <f>'Ενδεικτικός προϋπολογισμός'!A74</f>
        <v>71</v>
      </c>
      <c r="B83" s="30" t="str">
        <f>'Ενδεικτικός προϋπολογισμός'!B74</f>
        <v>Κόφτης συρματόσχοινου</v>
      </c>
      <c r="C83" s="29" t="str">
        <f>'Ενδεικτικός προϋπολογισμός'!C74</f>
        <v>τεμ.</v>
      </c>
      <c r="D83" s="52">
        <f>'Ενδεικτικός προϋπολογισμός'!J74</f>
        <v>3</v>
      </c>
      <c r="E83" s="133">
        <f>'Ενδεικτικός προϋπολογισμός'!K74</f>
        <v>300</v>
      </c>
      <c r="F83" s="9"/>
      <c r="G83" s="11"/>
    </row>
    <row r="84" spans="1:7" ht="15">
      <c r="A84" s="8">
        <f>'Ενδεικτικός προϋπολογισμός'!A75</f>
        <v>72</v>
      </c>
      <c r="B84" s="30" t="str">
        <f>'Ενδεικτικός προϋπολογισμός'!B75</f>
        <v>Θήκη εργαλείων</v>
      </c>
      <c r="C84" s="29" t="str">
        <f>'Ενδεικτικός προϋπολογισμός'!C75</f>
        <v>τεμ.</v>
      </c>
      <c r="D84" s="52">
        <f>'Ενδεικτικός προϋπολογισμός'!J75</f>
        <v>8</v>
      </c>
      <c r="E84" s="133">
        <f>'Ενδεικτικός προϋπολογισμός'!K75</f>
        <v>130</v>
      </c>
      <c r="F84" s="9"/>
      <c r="G84" s="11"/>
    </row>
    <row r="85" spans="1:7" ht="15">
      <c r="A85" s="8">
        <f>'Ενδεικτικός προϋπολογισμός'!A76</f>
        <v>73</v>
      </c>
      <c r="B85" s="30" t="str">
        <f>'Ενδεικτικός προϋπολογισμός'!B76</f>
        <v>Πένσα μηχανικού</v>
      </c>
      <c r="C85" s="29" t="str">
        <f>'Ενδεικτικός προϋπολογισμός'!C76</f>
        <v>τεμ.</v>
      </c>
      <c r="D85" s="52">
        <f>'Ενδεικτικός προϋπολογισμός'!J76</f>
        <v>10</v>
      </c>
      <c r="E85" s="133">
        <f>'Ενδεικτικός προϋπολογισμός'!K76</f>
        <v>25</v>
      </c>
      <c r="F85" s="9"/>
      <c r="G85" s="11"/>
    </row>
    <row r="86" spans="1:7" ht="15">
      <c r="A86" s="8">
        <f>'Ενδεικτικός προϋπολογισμός'!A77</f>
        <v>74</v>
      </c>
      <c r="B86" s="30" t="str">
        <f>'Ενδεικτικός προϋπολογισμός'!B77</f>
        <v>Κόφτης μετάλλων </v>
      </c>
      <c r="C86" s="29" t="str">
        <f>'Ενδεικτικός προϋπολογισμός'!C77</f>
        <v>τεμ.</v>
      </c>
      <c r="D86" s="52">
        <f>'Ενδεικτικός προϋπολογισμός'!J77</f>
        <v>5</v>
      </c>
      <c r="E86" s="133">
        <f>'Ενδεικτικός προϋπολογισμός'!K77</f>
        <v>45</v>
      </c>
      <c r="F86" s="9"/>
      <c r="G86" s="11"/>
    </row>
    <row r="87" spans="1:7" ht="15">
      <c r="A87" s="8">
        <f>'Ενδεικτικός προϋπολογισμός'!A78</f>
        <v>75</v>
      </c>
      <c r="B87" s="30" t="str">
        <f>'Ενδεικτικός προϋπολογισμός'!B78</f>
        <v>καμπινέτο αποθήκευης εργαλείων </v>
      </c>
      <c r="C87" s="29" t="str">
        <f>'Ενδεικτικός προϋπολογισμός'!C78</f>
        <v>τεμ.</v>
      </c>
      <c r="D87" s="52">
        <f>'Ενδεικτικός προϋπολογισμός'!J78</f>
        <v>4</v>
      </c>
      <c r="E87" s="133">
        <f>'Ενδεικτικός προϋπολογισμός'!K78</f>
        <v>295</v>
      </c>
      <c r="F87" s="9"/>
      <c r="G87" s="11"/>
    </row>
    <row r="88" spans="1:7" ht="15">
      <c r="A88" s="8">
        <f>'Ενδεικτικός προϋπολογισμός'!A79</f>
        <v>76</v>
      </c>
      <c r="B88" s="30" t="str">
        <f>'Ενδεικτικός προϋπολογισμός'!B79</f>
        <v>Δίσκος τροχού κοπής μετάλλων 230mm</v>
      </c>
      <c r="C88" s="29" t="str">
        <f>'Ενδεικτικός προϋπολογισμός'!C79</f>
        <v>τεμ.</v>
      </c>
      <c r="D88" s="52">
        <f>'Ενδεικτικός προϋπολογισμός'!J79</f>
        <v>50</v>
      </c>
      <c r="E88" s="133">
        <f>'Ενδεικτικός προϋπολογισμός'!K79</f>
        <v>3</v>
      </c>
      <c r="F88" s="9"/>
      <c r="G88" s="11"/>
    </row>
    <row r="89" spans="1:7" ht="27">
      <c r="A89" s="8">
        <f>'Ενδεικτικός προϋπολογισμός'!A80</f>
        <v>77</v>
      </c>
      <c r="B89" s="30" t="str">
        <f>'Ενδεικτικός προϋπολογισμός'!B80</f>
        <v>Φτυάρι χιονιού για πολυεργαλείο χειρός</v>
      </c>
      <c r="C89" s="29" t="str">
        <f>'Ενδεικτικός προϋπολογισμός'!C80</f>
        <v>τεμ.</v>
      </c>
      <c r="D89" s="52">
        <f>'Ενδεικτικός προϋπολογισμός'!J80</f>
        <v>23</v>
      </c>
      <c r="E89" s="133">
        <f>'Ενδεικτικός προϋπολογισμός'!K80</f>
        <v>20</v>
      </c>
      <c r="F89" s="9"/>
      <c r="G89" s="11"/>
    </row>
    <row r="90" spans="1:7" ht="15">
      <c r="A90" s="8">
        <f>'Ενδεικτικός προϋπολογισμός'!A81</f>
        <v>78</v>
      </c>
      <c r="B90" s="30" t="str">
        <f>'Ενδεικτικός προϋπολογισμός'!B81</f>
        <v>Δίσκος τροχού λείανσης  Φ115 ΙΝΟΧ</v>
      </c>
      <c r="C90" s="29" t="str">
        <f>'Ενδεικτικός προϋπολογισμός'!C81</f>
        <v>τεμ.</v>
      </c>
      <c r="D90" s="52">
        <f>'Ενδεικτικός προϋπολογισμός'!J81</f>
        <v>200</v>
      </c>
      <c r="E90" s="133">
        <f>'Ενδεικτικός προϋπολογισμός'!K81</f>
        <v>1</v>
      </c>
      <c r="F90" s="9"/>
      <c r="G90" s="11"/>
    </row>
    <row r="91" spans="1:7" ht="15">
      <c r="A91" s="8">
        <f>'Ενδεικτικός προϋπολογισμός'!A82</f>
        <v>79</v>
      </c>
      <c r="B91" s="30" t="str">
        <f>'Ενδεικτικός προϋπολογισμός'!B82</f>
        <v>Αναμοχλευτής για πολυεργαλείο χειρός  </v>
      </c>
      <c r="C91" s="29" t="str">
        <f>'Ενδεικτικός προϋπολογισμός'!C82</f>
        <v>τεμ.</v>
      </c>
      <c r="D91" s="52">
        <f>'Ενδεικτικός προϋπολογισμός'!J82</f>
        <v>8</v>
      </c>
      <c r="E91" s="133">
        <f>'Ενδεικτικός προϋπολογισμός'!K82</f>
        <v>13.5</v>
      </c>
      <c r="F91" s="9"/>
      <c r="G91" s="11"/>
    </row>
    <row r="92" spans="1:7" ht="27">
      <c r="A92" s="8">
        <f>'Ενδεικτικός προϋπολογισμός'!A83</f>
        <v>80</v>
      </c>
      <c r="B92" s="30" t="str">
        <f>'Ενδεικτικός προϋπολογισμός'!B83</f>
        <v>Εκριζωτής - Σκαλιστήρι για πολυεργαλείο χειρός  </v>
      </c>
      <c r="C92" s="29" t="str">
        <f>'Ενδεικτικός προϋπολογισμός'!C83</f>
        <v>τεμ.</v>
      </c>
      <c r="D92" s="52">
        <f>'Ενδεικτικός προϋπολογισμός'!J83</f>
        <v>8</v>
      </c>
      <c r="E92" s="133">
        <f>'Ενδεικτικός προϋπολογισμός'!K83</f>
        <v>11.5</v>
      </c>
      <c r="F92" s="9"/>
      <c r="G92" s="11"/>
    </row>
    <row r="93" spans="1:7" ht="27">
      <c r="A93" s="8">
        <f>'Ενδεικτικός προϋπολογισμός'!A84</f>
        <v>81</v>
      </c>
      <c r="B93" s="30" t="str">
        <f>'Ενδεικτικός προϋπολογισμός'!B84</f>
        <v>Τσουγκράνα τοξωτή για πολυεργαλείο χειρός  </v>
      </c>
      <c r="C93" s="29" t="str">
        <f>'Ενδεικτικός προϋπολογισμός'!C84</f>
        <v>τεμ.</v>
      </c>
      <c r="D93" s="52">
        <f>'Ενδεικτικός προϋπολογισμός'!J84</f>
        <v>8</v>
      </c>
      <c r="E93" s="133">
        <f>'Ενδεικτικός προϋπολογισμός'!K84</f>
        <v>14.5</v>
      </c>
      <c r="F93" s="9"/>
      <c r="G93" s="11"/>
    </row>
    <row r="94" spans="1:7" ht="27">
      <c r="A94" s="8">
        <f>'Ενδεικτικός προϋπολογισμός'!A85</f>
        <v>82</v>
      </c>
      <c r="B94" s="30" t="str">
        <f>'Ενδεικτικός προϋπολογισμός'!B85</f>
        <v>Τσουγκρανόσκουπα μεταλλική ρυθμιζόμενη για πολυεργαλείο χειρός  </v>
      </c>
      <c r="C94" s="29" t="str">
        <f>'Ενδεικτικός προϋπολογισμός'!C85</f>
        <v>τεμ.</v>
      </c>
      <c r="D94" s="52">
        <f>'Ενδεικτικός προϋπολογισμός'!J85</f>
        <v>8</v>
      </c>
      <c r="E94" s="133">
        <f>'Ενδεικτικός προϋπολογισμός'!K85</f>
        <v>17</v>
      </c>
      <c r="F94" s="9"/>
      <c r="G94" s="11"/>
    </row>
    <row r="95" spans="1:7" ht="15">
      <c r="A95" s="8">
        <f>'Ενδεικτικός προϋπολογισμός'!A86</f>
        <v>83</v>
      </c>
      <c r="B95" s="30" t="str">
        <f>'Ενδεικτικός προϋπολογισμός'!B86</f>
        <v>Σκούπα για πολυεργαλείο χειρός  </v>
      </c>
      <c r="C95" s="29" t="str">
        <f>'Ενδεικτικός προϋπολογισμός'!C86</f>
        <v>τεμ.</v>
      </c>
      <c r="D95" s="52">
        <f>'Ενδεικτικός προϋπολογισμός'!J86</f>
        <v>8</v>
      </c>
      <c r="E95" s="133">
        <f>'Ενδεικτικός προϋπολογισμός'!K86</f>
        <v>17</v>
      </c>
      <c r="F95" s="9"/>
      <c r="G95" s="11"/>
    </row>
    <row r="96" spans="1:7" ht="15">
      <c r="A96" s="8">
        <f>'Ενδεικτικός προϋπολογισμός'!A87</f>
        <v>84</v>
      </c>
      <c r="B96" s="30" t="str">
        <f>'Ενδεικτικός προϋπολογισμός'!B87</f>
        <v>Φρεζάκι για πολυεργαλείο χειρός  </v>
      </c>
      <c r="C96" s="29" t="str">
        <f>'Ενδεικτικός προϋπολογισμός'!C87</f>
        <v>τεμ.</v>
      </c>
      <c r="D96" s="52">
        <f>'Ενδεικτικός προϋπολογισμός'!J87</f>
        <v>8</v>
      </c>
      <c r="E96" s="133">
        <f>'Ενδεικτικός προϋπολογισμός'!K87</f>
        <v>35</v>
      </c>
      <c r="F96" s="9"/>
      <c r="G96" s="11"/>
    </row>
    <row r="97" spans="1:7" ht="27">
      <c r="A97" s="8">
        <f>'Ενδεικτικός προϋπολογισμός'!A88</f>
        <v>85</v>
      </c>
      <c r="B97" s="30" t="str">
        <f>'Ενδεικτικός προϋπολογισμός'!B88</f>
        <v>Καθαριστήρας αρμών για πολυεργαλείο χειρός</v>
      </c>
      <c r="C97" s="29" t="str">
        <f>'Ενδεικτικός προϋπολογισμός'!C88</f>
        <v>τεμ.</v>
      </c>
      <c r="D97" s="52">
        <f>'Ενδεικτικός προϋπολογισμός'!J88</f>
        <v>8</v>
      </c>
      <c r="E97" s="133">
        <f>'Ενδεικτικός προϋπολογισμός'!K88</f>
        <v>17.5</v>
      </c>
      <c r="F97" s="9"/>
      <c r="G97" s="11"/>
    </row>
    <row r="98" spans="1:7" ht="15">
      <c r="A98" s="8">
        <f>'Ενδεικτικός προϋπολογισμός'!A89</f>
        <v>86</v>
      </c>
      <c r="B98" s="30" t="str">
        <f>'Ενδεικτικός προϋπολογισμός'!B89</f>
        <v>Χειροκίνητος Συλλέκτης φύλλων </v>
      </c>
      <c r="C98" s="29" t="str">
        <f>'Ενδεικτικός προϋπολογισμός'!C89</f>
        <v>τεμ.</v>
      </c>
      <c r="D98" s="52">
        <f>'Ενδεικτικός προϋπολογισμός'!J89</f>
        <v>4</v>
      </c>
      <c r="E98" s="133">
        <f>'Ενδεικτικός προϋπολογισμός'!K89</f>
        <v>145</v>
      </c>
      <c r="F98" s="9"/>
      <c r="G98" s="11"/>
    </row>
    <row r="99" spans="1:7" ht="27">
      <c r="A99" s="8">
        <f>'Ενδεικτικός προϋπολογισμός'!A90</f>
        <v>87</v>
      </c>
      <c r="B99" s="30" t="str">
        <f>'Ενδεικτικός προϋπολογισμός'!B90</f>
        <v>Κυρτό πριόνι για τηλεσκοπικό κοντάρι χειρός</v>
      </c>
      <c r="C99" s="29" t="str">
        <f>'Ενδεικτικός προϋπολογισμός'!C90</f>
        <v>τεμ.</v>
      </c>
      <c r="D99" s="52">
        <f>'Ενδεικτικός προϋπολογισμός'!J90</f>
        <v>4</v>
      </c>
      <c r="E99" s="133">
        <f>'Ενδεικτικός προϋπολογισμός'!K90</f>
        <v>32</v>
      </c>
      <c r="F99" s="9"/>
      <c r="G99" s="11"/>
    </row>
    <row r="100" spans="1:7" ht="27">
      <c r="A100" s="8">
        <f>'Ενδεικτικός προϋπολογισμός'!A91</f>
        <v>88</v>
      </c>
      <c r="B100" s="30" t="str">
        <f>'Ενδεικτικός προϋπολογισμός'!B91</f>
        <v>Τηλεσκοπικό κοντάρι χειρός  μήκους  210-390 εκ.</v>
      </c>
      <c r="C100" s="29" t="str">
        <f>'Ενδεικτικός προϋπολογισμός'!C91</f>
        <v>τεμ.</v>
      </c>
      <c r="D100" s="52">
        <f>'Ενδεικτικός προϋπολογισμός'!J91</f>
        <v>4</v>
      </c>
      <c r="E100" s="133">
        <f>'Ενδεικτικός προϋπολογισμός'!K91</f>
        <v>45</v>
      </c>
      <c r="F100" s="9"/>
      <c r="G100" s="11"/>
    </row>
    <row r="101" spans="1:7" ht="15">
      <c r="A101" s="8">
        <f>'Ενδεικτικός προϋπολογισμός'!A92</f>
        <v>89</v>
      </c>
      <c r="B101" s="30" t="str">
        <f>'Ενδεικτικός προϋπολογισμός'!B92</f>
        <v>Κοντάρι Πολυεργαλείου χειρός  </v>
      </c>
      <c r="C101" s="29" t="str">
        <f>'Ενδεικτικός προϋπολογισμός'!C92</f>
        <v>τεμ.</v>
      </c>
      <c r="D101" s="52">
        <f>'Ενδεικτικός προϋπολογισμός'!J92</f>
        <v>8</v>
      </c>
      <c r="E101" s="133">
        <f>'Ενδεικτικός προϋπολογισμός'!K92</f>
        <v>13</v>
      </c>
      <c r="F101" s="9"/>
      <c r="G101" s="11"/>
    </row>
    <row r="102" spans="1:7" ht="15">
      <c r="A102" s="181" t="s">
        <v>261</v>
      </c>
      <c r="B102" s="182"/>
      <c r="C102" s="182"/>
      <c r="D102" s="182"/>
      <c r="E102" s="182"/>
      <c r="F102" s="182"/>
      <c r="G102" s="11"/>
    </row>
    <row r="103" spans="1:7" ht="15">
      <c r="A103" s="181" t="s">
        <v>156</v>
      </c>
      <c r="B103" s="182"/>
      <c r="C103" s="182"/>
      <c r="D103" s="182"/>
      <c r="E103" s="182"/>
      <c r="F103" s="182"/>
      <c r="G103" s="11"/>
    </row>
    <row r="104" spans="1:7" ht="15.75" thickBot="1">
      <c r="A104" s="197" t="s">
        <v>262</v>
      </c>
      <c r="B104" s="198"/>
      <c r="C104" s="198"/>
      <c r="D104" s="198"/>
      <c r="E104" s="198"/>
      <c r="F104" s="198"/>
      <c r="G104" s="24"/>
    </row>
    <row r="105" spans="1:8" ht="18.75" thickBot="1">
      <c r="A105" s="179" t="s">
        <v>263</v>
      </c>
      <c r="B105" s="180"/>
      <c r="C105" s="180"/>
      <c r="D105" s="180"/>
      <c r="E105" s="180"/>
      <c r="F105" s="180"/>
      <c r="G105" s="180"/>
      <c r="H105" s="22"/>
    </row>
    <row r="106" spans="1:7" ht="22.5">
      <c r="A106" s="130" t="s">
        <v>8</v>
      </c>
      <c r="B106" s="131" t="s">
        <v>142</v>
      </c>
      <c r="C106" s="131" t="s">
        <v>2</v>
      </c>
      <c r="D106" s="131" t="s">
        <v>4</v>
      </c>
      <c r="E106" s="131" t="s">
        <v>10</v>
      </c>
      <c r="F106" s="131" t="s">
        <v>16</v>
      </c>
      <c r="G106" s="132" t="s">
        <v>17</v>
      </c>
    </row>
    <row r="107" spans="1:7" ht="15">
      <c r="A107" s="8">
        <f>'Ενδεικτικός προϋπολογισμός'!A96</f>
        <v>90</v>
      </c>
      <c r="B107" s="30" t="str">
        <f>'Ενδεικτικός προϋπολογισμός'!B96</f>
        <v>Λάστιχο κίτρινο 1/2΄΄ ποτίσματος </v>
      </c>
      <c r="C107" s="29" t="str">
        <f>'Ενδεικτικός προϋπολογισμός'!C96</f>
        <v>μέτρο</v>
      </c>
      <c r="D107" s="52">
        <f>'Ενδεικτικός προϋπολογισμός'!J96</f>
        <v>200</v>
      </c>
      <c r="E107" s="21">
        <f>'Ενδεικτικός προϋπολογισμός'!K96</f>
        <v>1.43</v>
      </c>
      <c r="F107" s="17"/>
      <c r="G107" s="25"/>
    </row>
    <row r="108" spans="1:7" ht="15">
      <c r="A108" s="8">
        <f>'Ενδεικτικός προϋπολογισμός'!A97</f>
        <v>91</v>
      </c>
      <c r="B108" s="30" t="str">
        <f>'Ενδεικτικός προϋπολογισμός'!B97</f>
        <v>Λάστιχο μαύρο  3/4΄΄ υψηλής πίεσης </v>
      </c>
      <c r="C108" s="29" t="str">
        <f>'Ενδεικτικός προϋπολογισμός'!C97</f>
        <v>μέτρο</v>
      </c>
      <c r="D108" s="52">
        <f>'Ενδεικτικός προϋπολογισμός'!J97</f>
        <v>0</v>
      </c>
      <c r="E108" s="21">
        <f>'Ενδεικτικός προϋπολογισμός'!K97</f>
        <v>9.06</v>
      </c>
      <c r="F108" s="17"/>
      <c r="G108" s="25"/>
    </row>
    <row r="109" spans="1:7" ht="15">
      <c r="A109" s="8">
        <f>'Ενδεικτικός προϋπολογισμός'!A98</f>
        <v>92</v>
      </c>
      <c r="B109" s="30" t="str">
        <f>'Ενδεικτικός προϋπολογισμός'!B98</f>
        <v>Λάστιχο μαύρο  1΄΄ Πυρ. Χρήσης </v>
      </c>
      <c r="C109" s="29" t="str">
        <f>'Ενδεικτικός προϋπολογισμός'!C98</f>
        <v>μέτρο</v>
      </c>
      <c r="D109" s="52">
        <f>'Ενδεικτικός προϋπολογισμός'!J98</f>
        <v>100</v>
      </c>
      <c r="E109" s="21">
        <f>'Ενδεικτικός προϋπολογισμός'!K98</f>
        <v>3.2</v>
      </c>
      <c r="F109" s="17"/>
      <c r="G109" s="25"/>
    </row>
    <row r="110" spans="1:7" ht="15">
      <c r="A110" s="8">
        <f>'Ενδεικτικός προϋπολογισμός'!A99</f>
        <v>93</v>
      </c>
      <c r="B110" s="30" t="str">
        <f>'Ενδεικτικός προϋπολογισμός'!B99</f>
        <v>Λάστιχο κόκκινο 2΄΄Πυρ. Χρήσης </v>
      </c>
      <c r="C110" s="29" t="str">
        <f>'Ενδεικτικός προϋπολογισμός'!C99</f>
        <v>μέτρο</v>
      </c>
      <c r="D110" s="52">
        <f>'Ενδεικτικός προϋπολογισμός'!J99</f>
        <v>199</v>
      </c>
      <c r="E110" s="21">
        <f>'Ενδεικτικός προϋπολογισμός'!K99</f>
        <v>5.46</v>
      </c>
      <c r="F110" s="17"/>
      <c r="G110" s="25"/>
    </row>
    <row r="111" spans="1:7" ht="15">
      <c r="A111" s="8">
        <f>'Ενδεικτικός προϋπολογισμός'!A100</f>
        <v>94</v>
      </c>
      <c r="B111" s="30" t="str">
        <f>'Ενδεικτικός προϋπολογισμός'!B100</f>
        <v>Λάστιχο μπλε 2 1/2΄΄</v>
      </c>
      <c r="C111" s="29" t="str">
        <f>'Ενδεικτικός προϋπολογισμός'!C100</f>
        <v>μέτρο</v>
      </c>
      <c r="D111" s="52">
        <f>'Ενδεικτικός προϋπολογισμός'!J100</f>
        <v>150</v>
      </c>
      <c r="E111" s="21">
        <f>'Ενδεικτικός προϋπολογισμός'!K100</f>
        <v>4.46</v>
      </c>
      <c r="F111" s="17"/>
      <c r="G111" s="25"/>
    </row>
    <row r="112" spans="1:7" ht="27">
      <c r="A112" s="8">
        <f>'Ενδεικτικός προϋπολογισμός'!A101</f>
        <v>95</v>
      </c>
      <c r="B112" s="30" t="str">
        <f>'Ενδεικτικός προϋπολογισμός'!B101</f>
        <v>Πυροσβεστική σωλήνα ονομ. διαμετρ. 25mm  ( 1΄΄) , 25 μέτρων</v>
      </c>
      <c r="C112" s="29" t="str">
        <f>'Ενδεικτικός προϋπολογισμός'!C101</f>
        <v>τεμ.</v>
      </c>
      <c r="D112" s="52">
        <f>'Ενδεικτικός προϋπολογισμός'!J101</f>
        <v>2</v>
      </c>
      <c r="E112" s="21">
        <f>'Ενδεικτικός προϋπολογισμός'!K101</f>
        <v>100</v>
      </c>
      <c r="F112" s="17"/>
      <c r="G112" s="25"/>
    </row>
    <row r="113" spans="1:7" ht="39.75">
      <c r="A113" s="8">
        <f>'Ενδεικτικός προϋπολογισμός'!A102</f>
        <v>96</v>
      </c>
      <c r="B113" s="30" t="str">
        <f>'Ενδεικτικός προϋπολογισμός'!B102</f>
        <v>Πυροσβεστική σωλήνα ονομ. διαμετρ. ονομ. διαμετρ. 45mm (1 3/4΄΄) , 15 μέτρων</v>
      </c>
      <c r="C113" s="29" t="str">
        <f>'Ενδεικτικός προϋπολογισμός'!C102</f>
        <v>τεμ.</v>
      </c>
      <c r="D113" s="52">
        <f>'Ενδεικτικός προϋπολογισμός'!J102</f>
        <v>2</v>
      </c>
      <c r="E113" s="21">
        <f>'Ενδεικτικός προϋπολογισμός'!K102</f>
        <v>96</v>
      </c>
      <c r="F113" s="17"/>
      <c r="G113" s="25"/>
    </row>
    <row r="114" spans="1:7" ht="27">
      <c r="A114" s="8">
        <f>'Ενδεικτικός προϋπολογισμός'!A103</f>
        <v>97</v>
      </c>
      <c r="B114" s="30" t="str">
        <f>'Ενδεικτικός προϋπολογισμός'!B103</f>
        <v>Πυροσβεστική σωλήνα ονομ. διαμετρ. 65mm ( 2 1/2΄΄) , 15 μέτρων</v>
      </c>
      <c r="C114" s="29" t="str">
        <f>'Ενδεικτικός προϋπολογισμός'!C103</f>
        <v>τεμ.</v>
      </c>
      <c r="D114" s="52">
        <f>'Ενδεικτικός προϋπολογισμός'!J103</f>
        <v>2</v>
      </c>
      <c r="E114" s="21">
        <f>'Ενδεικτικός προϋπολογισμός'!K103</f>
        <v>140</v>
      </c>
      <c r="F114" s="17"/>
      <c r="G114" s="25"/>
    </row>
    <row r="115" spans="1:7" ht="15">
      <c r="A115" s="8">
        <f>'Ενδεικτικός προϋπολογισμός'!A104</f>
        <v>98</v>
      </c>
      <c r="B115" s="30" t="str">
        <f>'Ενδεικτικός προϋπολογισμός'!B104</f>
        <v>Ταχυσύνδεσμος  για λάστιχο 1/2΄΄</v>
      </c>
      <c r="C115" s="29" t="str">
        <f>'Ενδεικτικός προϋπολογισμός'!C104</f>
        <v>τεμ.</v>
      </c>
      <c r="D115" s="52">
        <f>'Ενδεικτικός προϋπολογισμός'!J104</f>
        <v>0</v>
      </c>
      <c r="E115" s="21">
        <f>'Ενδεικτικός προϋπολογισμός'!K104</f>
        <v>1.6099999999999999</v>
      </c>
      <c r="F115" s="17"/>
      <c r="G115" s="25"/>
    </row>
    <row r="116" spans="1:7" ht="15">
      <c r="A116" s="8">
        <f>'Ενδεικτικός προϋπολογισμός'!A105</f>
        <v>99</v>
      </c>
      <c r="B116" s="30" t="str">
        <f>'Ενδεικτικός προϋπολογισμός'!B105</f>
        <v>Ταχυσύνδεσμος  για λάστιχο 3/4΄΄</v>
      </c>
      <c r="C116" s="29" t="str">
        <f>'Ενδεικτικός προϋπολογισμός'!C105</f>
        <v>τεμ.</v>
      </c>
      <c r="D116" s="52">
        <f>'Ενδεικτικός προϋπολογισμός'!J105</f>
        <v>0</v>
      </c>
      <c r="E116" s="21">
        <f>'Ενδεικτικός προϋπολογισμός'!K105</f>
        <v>1.6099999999999999</v>
      </c>
      <c r="F116" s="17"/>
      <c r="G116" s="25"/>
    </row>
    <row r="117" spans="1:7" ht="15">
      <c r="A117" s="8">
        <f>'Ενδεικτικός προϋπολογισμός'!A106</f>
        <v>100</v>
      </c>
      <c r="B117" s="30" t="str">
        <f>'Ενδεικτικός προϋπολογισμός'!B106</f>
        <v>Ταχυσύνδεσμος  για λάστιχο 2΄΄</v>
      </c>
      <c r="C117" s="29" t="str">
        <f>'Ενδεικτικός προϋπολογισμός'!C106</f>
        <v>τεμ.</v>
      </c>
      <c r="D117" s="52">
        <f>'Ενδεικτικός προϋπολογισμός'!J106</f>
        <v>0</v>
      </c>
      <c r="E117" s="21">
        <f>'Ενδεικτικός προϋπολογισμός'!K106</f>
        <v>3.9099999999999997</v>
      </c>
      <c r="F117" s="17"/>
      <c r="G117" s="25"/>
    </row>
    <row r="118" spans="1:7" ht="15">
      <c r="A118" s="8">
        <f>'Ενδεικτικός προϋπολογισμός'!A107</f>
        <v>101</v>
      </c>
      <c r="B118" s="30" t="str">
        <f>'Ενδεικτικός προϋπολογισμός'!B107</f>
        <v>Ταχυσύνδεσμος  για λάστιχο 2 1/2΄΄</v>
      </c>
      <c r="C118" s="29" t="str">
        <f>'Ενδεικτικός προϋπολογισμός'!C107</f>
        <v>τεμ.</v>
      </c>
      <c r="D118" s="52">
        <f>'Ενδεικτικός προϋπολογισμός'!J107</f>
        <v>0</v>
      </c>
      <c r="E118" s="21">
        <f>'Ενδεικτικός προϋπολογισμός'!K107</f>
        <v>5.64</v>
      </c>
      <c r="F118" s="17"/>
      <c r="G118" s="25"/>
    </row>
    <row r="119" spans="1:7" ht="15">
      <c r="A119" s="8">
        <f>'Ενδεικτικός προϋπολογισμός'!A108</f>
        <v>102</v>
      </c>
      <c r="B119" s="30" t="str">
        <f>'Ενδεικτικός προϋπολογισμός'!B108</f>
        <v>Συστολή  από  2 1/2΄΄ σε 2΄΄</v>
      </c>
      <c r="C119" s="29" t="str">
        <f>'Ενδεικτικός προϋπολογισμός'!C108</f>
        <v>τεμ.</v>
      </c>
      <c r="D119" s="52">
        <f>'Ενδεικτικός προϋπολογισμός'!J108</f>
        <v>4</v>
      </c>
      <c r="E119" s="21">
        <f>'Ενδεικτικός προϋπολογισμός'!K108</f>
        <v>7.48</v>
      </c>
      <c r="F119" s="17"/>
      <c r="G119" s="25"/>
    </row>
    <row r="120" spans="1:7" ht="27">
      <c r="A120" s="8">
        <f>'Ενδεικτικός προϋπολογισμός'!A109</f>
        <v>103</v>
      </c>
      <c r="B120" s="30" t="str">
        <f>'Ενδεικτικός προϋπολογισμός'!B109</f>
        <v>Συστολή από 2΄΄ σε 2 1/2΄΄ με σπείρωμα </v>
      </c>
      <c r="C120" s="29" t="str">
        <f>'Ενδεικτικός προϋπολογισμός'!C109</f>
        <v>τεμ.</v>
      </c>
      <c r="D120" s="52">
        <f>'Ενδεικτικός προϋπολογισμός'!J109</f>
        <v>4</v>
      </c>
      <c r="E120" s="21">
        <f>'Ενδεικτικός προϋπολογισμός'!K109</f>
        <v>7.48</v>
      </c>
      <c r="F120" s="17"/>
      <c r="G120" s="25"/>
    </row>
    <row r="121" spans="1:7" ht="15">
      <c r="A121" s="8">
        <f>'Ενδεικτικός προϋπολογισμός'!A110</f>
        <v>104</v>
      </c>
      <c r="B121" s="30" t="str">
        <f>'Ενδεικτικός προϋπολογισμός'!B110</f>
        <v>Συστολή από 2΄΄ σε 2΄΄ με σπείρωμα </v>
      </c>
      <c r="C121" s="29" t="str">
        <f>'Ενδεικτικός προϋπολογισμός'!C110</f>
        <v>τεμ.</v>
      </c>
      <c r="D121" s="52">
        <f>'Ενδεικτικός προϋπολογισμός'!J110</f>
        <v>0</v>
      </c>
      <c r="E121" s="21">
        <f>'Ενδεικτικός προϋπολογισμός'!K110</f>
        <v>8.969999999999999</v>
      </c>
      <c r="F121" s="17"/>
      <c r="G121" s="25"/>
    </row>
    <row r="122" spans="1:7" ht="27">
      <c r="A122" s="8">
        <f>'Ενδεικτικός προϋπολογισμός'!A111</f>
        <v>105</v>
      </c>
      <c r="B122" s="30" t="str">
        <f>'Ενδεικτικός προϋπολογισμός'!B111</f>
        <v>Συστολή με ταχυσυνδέσμους STORZ από 25mm  ( 1΄΄) σε 45mm (1 3/4΄΄)</v>
      </c>
      <c r="C122" s="29" t="str">
        <f>'Ενδεικτικός προϋπολογισμός'!C111</f>
        <v>τεμ.</v>
      </c>
      <c r="D122" s="52">
        <f>'Ενδεικτικός προϋπολογισμός'!J111</f>
        <v>0</v>
      </c>
      <c r="E122" s="21">
        <f>'Ενδεικτικός προϋπολογισμός'!K111</f>
        <v>5</v>
      </c>
      <c r="F122" s="17"/>
      <c r="G122" s="25"/>
    </row>
    <row r="123" spans="1:7" ht="27">
      <c r="A123" s="8">
        <f>'Ενδεικτικός προϋπολογισμός'!A112</f>
        <v>106</v>
      </c>
      <c r="B123" s="30" t="str">
        <f>'Ενδεικτικός προϋπολογισμός'!B112</f>
        <v>Συστολή με ταχυσυνδέσμους STORZ από 45mm (1 3/4΄΄) σε 65mm ( 2 1/2΄΄)</v>
      </c>
      <c r="C123" s="29" t="str">
        <f>'Ενδεικτικός προϋπολογισμός'!C112</f>
        <v>τεμ.</v>
      </c>
      <c r="D123" s="52">
        <f>'Ενδεικτικός προϋπολογισμός'!J112</f>
        <v>0</v>
      </c>
      <c r="E123" s="21">
        <f>'Ενδεικτικός προϋπολογισμός'!K112</f>
        <v>9</v>
      </c>
      <c r="F123" s="17"/>
      <c r="G123" s="25"/>
    </row>
    <row r="124" spans="1:7" ht="27">
      <c r="A124" s="8">
        <f>'Ενδεικτικός προϋπολογισμός'!A113</f>
        <v>107</v>
      </c>
      <c r="B124" s="30" t="str">
        <f>'Ενδεικτικός προϋπολογισμός'!B113</f>
        <v>Συστολή με ταχυσυνδέσμους STORZ από 65mm (2 1/2΄΄) σε 25mm  ( 1΄΄)</v>
      </c>
      <c r="C124" s="29" t="str">
        <f>'Ενδεικτικός προϋπολογισμός'!C113</f>
        <v>τεμ.</v>
      </c>
      <c r="D124" s="52">
        <f>'Ενδεικτικός προϋπολογισμός'!J113</f>
        <v>0</v>
      </c>
      <c r="E124" s="21">
        <f>'Ενδεικτικός προϋπολογισμός'!K113</f>
        <v>8</v>
      </c>
      <c r="F124" s="17"/>
      <c r="G124" s="25"/>
    </row>
    <row r="125" spans="1:7" ht="15">
      <c r="A125" s="8">
        <f>'Ενδεικτικός προϋπολογισμός'!A114</f>
        <v>108</v>
      </c>
      <c r="B125" s="30" t="str">
        <f>'Ενδεικτικός προϋπολογισμός'!B114</f>
        <v>Αυλός 2΄΄ με ρυθμιζόμενο ψεκασμό </v>
      </c>
      <c r="C125" s="29" t="str">
        <f>'Ενδεικτικός προϋπολογισμός'!C114</f>
        <v>τεμ.</v>
      </c>
      <c r="D125" s="52">
        <f>'Ενδεικτικός προϋπολογισμός'!J114</f>
        <v>4</v>
      </c>
      <c r="E125" s="21">
        <f>'Ενδεικτικός προϋπολογισμός'!K114</f>
        <v>22.86</v>
      </c>
      <c r="F125" s="17"/>
      <c r="G125" s="25"/>
    </row>
    <row r="126" spans="1:7" ht="15">
      <c r="A126" s="8">
        <f>'Ενδεικτικός προϋπολογισμός'!A115</f>
        <v>109</v>
      </c>
      <c r="B126" s="30" t="str">
        <f>'Ενδεικτικός προϋπολογισμός'!B115</f>
        <v>Αυλός με ταχυσύνδεσμο STORZ - 25mm</v>
      </c>
      <c r="C126" s="29" t="str">
        <f>'Ενδεικτικός προϋπολογισμός'!C115</f>
        <v>τεμ.</v>
      </c>
      <c r="D126" s="52">
        <f>'Ενδεικτικός προϋπολογισμός'!J115</f>
        <v>0</v>
      </c>
      <c r="E126" s="21">
        <f>'Ενδεικτικός προϋπολογισμός'!K115</f>
        <v>15</v>
      </c>
      <c r="F126" s="17"/>
      <c r="G126" s="25"/>
    </row>
    <row r="127" spans="1:7" ht="15">
      <c r="A127" s="8">
        <f>'Ενδεικτικός προϋπολογισμός'!A116</f>
        <v>110</v>
      </c>
      <c r="B127" s="30" t="str">
        <f>'Ενδεικτικός προϋπολογισμός'!B116</f>
        <v>Αυλός με ταχυσύνδεσμο STORZ - 45mm</v>
      </c>
      <c r="C127" s="29" t="str">
        <f>'Ενδεικτικός προϋπολογισμός'!C116</f>
        <v>τεμ.</v>
      </c>
      <c r="D127" s="52">
        <f>'Ενδεικτικός προϋπολογισμός'!J116</f>
        <v>0</v>
      </c>
      <c r="E127" s="21">
        <f>'Ενδεικτικός προϋπολογισμός'!K116</f>
        <v>25</v>
      </c>
      <c r="F127" s="17"/>
      <c r="G127" s="25"/>
    </row>
    <row r="128" spans="1:7" ht="15">
      <c r="A128" s="8">
        <f>'Ενδεικτικός προϋπολογισμός'!A117</f>
        <v>111</v>
      </c>
      <c r="B128" s="30" t="str">
        <f>'Ενδεικτικός προϋπολογισμός'!B117</f>
        <v>Αυλός παραγωγής αεραφρού </v>
      </c>
      <c r="C128" s="29" t="str">
        <f>'Ενδεικτικός προϋπολογισμός'!C117</f>
        <v>τεμ.</v>
      </c>
      <c r="D128" s="52">
        <f>'Ενδεικτικός προϋπολογισμός'!J117</f>
        <v>0</v>
      </c>
      <c r="E128" s="21">
        <f>'Ενδεικτικός προϋπολογισμός'!K117</f>
        <v>40</v>
      </c>
      <c r="F128" s="17"/>
      <c r="G128" s="25"/>
    </row>
    <row r="129" spans="1:7" ht="15">
      <c r="A129" s="8">
        <f>'Ενδεικτικός προϋπολογισμός'!A118</f>
        <v>112</v>
      </c>
      <c r="B129" s="30" t="str">
        <f>'Ενδεικτικός προϋπολογισμός'!B118</f>
        <v>Κλειδί σύσφιξης ταχυσυνδέσμων STORZ</v>
      </c>
      <c r="C129" s="29" t="str">
        <f>'Ενδεικτικός προϋπολογισμός'!C118</f>
        <v>τεμ.</v>
      </c>
      <c r="D129" s="52">
        <f>'Ενδεικτικός προϋπολογισμός'!J118</f>
        <v>4</v>
      </c>
      <c r="E129" s="21">
        <f>'Ενδεικτικός προϋπολογισμός'!K118</f>
        <v>9.5</v>
      </c>
      <c r="F129" s="17"/>
      <c r="G129" s="25"/>
    </row>
    <row r="130" spans="1:7" ht="27">
      <c r="A130" s="8">
        <f>'Ενδεικτικός προϋπολογισμός'!A119</f>
        <v>113</v>
      </c>
      <c r="B130" s="30" t="str">
        <f>'Ενδεικτικός προϋπολογισμός'!B119</f>
        <v>Κλειδί σύσφιξης υπέργειων υδροστομίων πυροσβεστικής </v>
      </c>
      <c r="C130" s="29" t="str">
        <f>'Ενδεικτικός προϋπολογισμός'!C119</f>
        <v>τεμ.</v>
      </c>
      <c r="D130" s="52">
        <f>'Ενδεικτικός προϋπολογισμός'!J119</f>
        <v>4</v>
      </c>
      <c r="E130" s="21">
        <f>'Ενδεικτικός προϋπολογισμός'!K119</f>
        <v>9.9</v>
      </c>
      <c r="F130" s="17"/>
      <c r="G130" s="25"/>
    </row>
    <row r="131" spans="1:7" ht="39.75">
      <c r="A131" s="8">
        <f>'Ενδεικτικός προϋπολογισμός'!A120</f>
        <v>114</v>
      </c>
      <c r="B131" s="30" t="str">
        <f>'Ενδεικτικός προϋπολογισμός'!B120</f>
        <v>Φορητός αναμικτήρας αφρού - Αφρογεννήτρια με ενσωματωμένο μίκτη </v>
      </c>
      <c r="C131" s="29" t="str">
        <f>'Ενδεικτικός προϋπολογισμός'!C120</f>
        <v>τεμ.</v>
      </c>
      <c r="D131" s="52">
        <f>'Ενδεικτικός προϋπολογισμός'!J120</f>
        <v>0</v>
      </c>
      <c r="E131" s="21">
        <f>'Ενδεικτικός προϋπολογισμός'!K120</f>
        <v>300</v>
      </c>
      <c r="F131" s="17"/>
      <c r="G131" s="25"/>
    </row>
    <row r="132" spans="1:7" ht="27">
      <c r="A132" s="8">
        <f>'Ενδεικτικός προϋπολογισμός'!A121</f>
        <v>115</v>
      </c>
      <c r="B132" s="30" t="str">
        <f>'Ενδεικτικός προϋπολογισμός'!B121</f>
        <v>Σωλήνας  αναρρόφησης (μυζητικός) 110mm ( 4΄΄) μήκους 8 μέτρα πλήρης</v>
      </c>
      <c r="C132" s="29" t="str">
        <f>'Ενδεικτικός προϋπολογισμός'!C121</f>
        <v>τεμ.</v>
      </c>
      <c r="D132" s="52">
        <f>'Ενδεικτικός προϋπολογισμός'!J121</f>
        <v>0</v>
      </c>
      <c r="E132" s="21">
        <f>'Ενδεικτικός προϋπολογισμός'!K121</f>
        <v>500</v>
      </c>
      <c r="F132" s="17"/>
      <c r="G132" s="25"/>
    </row>
    <row r="133" spans="1:7" ht="15">
      <c r="A133" s="8">
        <f>'Ενδεικτικός προϋπολογισμός'!A122</f>
        <v>116</v>
      </c>
      <c r="B133" s="30" t="str">
        <f>'Ενδεικτικός προϋπολογισμός'!B122</f>
        <v>Επινώτιος πυροσβεστήρας </v>
      </c>
      <c r="C133" s="29" t="str">
        <f>'Ενδεικτικός προϋπολογισμός'!C122</f>
        <v>τεμ.</v>
      </c>
      <c r="D133" s="52">
        <f>'Ενδεικτικός προϋπολογισμός'!J122</f>
        <v>0</v>
      </c>
      <c r="E133" s="21">
        <f>'Ενδεικτικός προϋπολογισμός'!K122</f>
        <v>200</v>
      </c>
      <c r="F133" s="17"/>
      <c r="G133" s="25"/>
    </row>
    <row r="134" spans="1:7" ht="27">
      <c r="A134" s="8">
        <f>'Ενδεικτικός προϋπολογισμός'!A123</f>
        <v>117</v>
      </c>
      <c r="B134" s="30" t="str">
        <f>'Ενδεικτικός προϋπολογισμός'!B123</f>
        <v>Φορητός πυροσβεστήρας ξηράς κόνεως 3 κιλών  </v>
      </c>
      <c r="C134" s="29" t="str">
        <f>'Ενδεικτικός προϋπολογισμός'!C123</f>
        <v>τεμ.</v>
      </c>
      <c r="D134" s="52">
        <f>'Ενδεικτικός προϋπολογισμός'!J123</f>
        <v>20</v>
      </c>
      <c r="E134" s="21">
        <f>'Ενδεικτικός προϋπολογισμός'!K123</f>
        <v>30</v>
      </c>
      <c r="F134" s="17"/>
      <c r="G134" s="25"/>
    </row>
    <row r="135" spans="1:7" ht="27">
      <c r="A135" s="8">
        <f>'Ενδεικτικός προϋπολογισμός'!A124</f>
        <v>118</v>
      </c>
      <c r="B135" s="30" t="str">
        <f>'Ενδεικτικός προϋπολογισμός'!B124</f>
        <v>Καρούλι – ανέμη λάστιχου με αυτόματο μηχανισμό τυλίγματος  </v>
      </c>
      <c r="C135" s="29" t="str">
        <f>'Ενδεικτικός προϋπολογισμός'!C124</f>
        <v>τεμ.</v>
      </c>
      <c r="D135" s="52">
        <f>'Ενδεικτικός προϋπολογισμός'!J124</f>
        <v>2</v>
      </c>
      <c r="E135" s="21">
        <f>'Ενδεικτικός προϋπολογισμός'!K124</f>
        <v>205</v>
      </c>
      <c r="F135" s="17"/>
      <c r="G135" s="25"/>
    </row>
    <row r="136" spans="1:7" ht="27">
      <c r="A136" s="8">
        <f>'Ενδεικτικός προϋπολογισμός'!A125</f>
        <v>119</v>
      </c>
      <c r="B136" s="30" t="str">
        <f>'Ενδεικτικός προϋπολογισμός'!B125</f>
        <v>Μεταλλικό καρούλι – ανέμη λάστιχου αναρτώμενη</v>
      </c>
      <c r="C136" s="29" t="str">
        <f>'Ενδεικτικός προϋπολογισμός'!C123</f>
        <v>τεμ.</v>
      </c>
      <c r="D136" s="52">
        <f>'Ενδεικτικός προϋπολογισμός'!J125</f>
        <v>2</v>
      </c>
      <c r="E136" s="21">
        <f>'Ενδεικτικός προϋπολογισμός'!K125</f>
        <v>25</v>
      </c>
      <c r="F136" s="17"/>
      <c r="G136" s="25"/>
    </row>
    <row r="137" spans="1:7" ht="15">
      <c r="A137" s="181" t="s">
        <v>264</v>
      </c>
      <c r="B137" s="182"/>
      <c r="C137" s="182"/>
      <c r="D137" s="182"/>
      <c r="E137" s="182"/>
      <c r="F137" s="182"/>
      <c r="G137" s="11"/>
    </row>
    <row r="138" spans="1:7" ht="15">
      <c r="A138" s="181" t="s">
        <v>156</v>
      </c>
      <c r="B138" s="182"/>
      <c r="C138" s="182"/>
      <c r="D138" s="182"/>
      <c r="E138" s="182"/>
      <c r="F138" s="182"/>
      <c r="G138" s="11"/>
    </row>
    <row r="139" spans="1:7" ht="15">
      <c r="A139" s="181" t="s">
        <v>265</v>
      </c>
      <c r="B139" s="182"/>
      <c r="C139" s="182"/>
      <c r="D139" s="182"/>
      <c r="E139" s="182"/>
      <c r="F139" s="182"/>
      <c r="G139" s="11"/>
    </row>
    <row r="140" spans="1:7" ht="15">
      <c r="A140" s="181"/>
      <c r="B140" s="171"/>
      <c r="C140" s="171"/>
      <c r="D140" s="171"/>
      <c r="E140" s="171"/>
      <c r="F140" s="171"/>
      <c r="G140" s="199"/>
    </row>
    <row r="141" spans="1:7" ht="13.5">
      <c r="A141" s="168" t="s">
        <v>19</v>
      </c>
      <c r="B141" s="169"/>
      <c r="C141" s="169"/>
      <c r="D141" s="169"/>
      <c r="E141" s="169"/>
      <c r="F141" s="169"/>
      <c r="G141" s="12"/>
    </row>
    <row r="142" spans="1:7" ht="13.5">
      <c r="A142" s="168" t="s">
        <v>143</v>
      </c>
      <c r="B142" s="169"/>
      <c r="C142" s="169"/>
      <c r="D142" s="169"/>
      <c r="E142" s="170"/>
      <c r="F142" s="171"/>
      <c r="G142" s="12"/>
    </row>
    <row r="143" spans="1:7" ht="14.25" thickBot="1">
      <c r="A143" s="172" t="s">
        <v>20</v>
      </c>
      <c r="B143" s="173"/>
      <c r="C143" s="173"/>
      <c r="D143" s="173"/>
      <c r="E143" s="174"/>
      <c r="F143" s="175"/>
      <c r="G143" s="13"/>
    </row>
    <row r="145" spans="4:6" ht="12.75">
      <c r="D145" s="204" t="s">
        <v>266</v>
      </c>
      <c r="E145" s="205"/>
      <c r="F145" s="205"/>
    </row>
    <row r="146" spans="4:6" ht="12.75">
      <c r="D146" s="204" t="s">
        <v>29</v>
      </c>
      <c r="E146" s="205"/>
      <c r="F146" s="205"/>
    </row>
    <row r="147" spans="4:6" ht="12.75">
      <c r="D147" s="195"/>
      <c r="E147" s="196"/>
      <c r="F147" s="196"/>
    </row>
    <row r="148" spans="4:6" ht="12.75">
      <c r="D148" s="195"/>
      <c r="E148" s="196"/>
      <c r="F148" s="196"/>
    </row>
    <row r="149" spans="4:6" ht="12.75">
      <c r="D149" s="195"/>
      <c r="E149" s="196"/>
      <c r="F149" s="196"/>
    </row>
    <row r="150" spans="4:6" ht="12.75">
      <c r="D150" s="195"/>
      <c r="E150" s="196"/>
      <c r="F150" s="196"/>
    </row>
    <row r="151" spans="4:6" ht="12.75">
      <c r="D151" s="195"/>
      <c r="E151" s="196"/>
      <c r="F151" s="196"/>
    </row>
    <row r="152" spans="4:6" ht="12.75">
      <c r="D152" s="202" t="s">
        <v>30</v>
      </c>
      <c r="E152" s="203"/>
      <c r="F152" s="203"/>
    </row>
  </sheetData>
  <sheetProtection/>
  <mergeCells count="31">
    <mergeCell ref="D150:F150"/>
    <mergeCell ref="C8:G8"/>
    <mergeCell ref="D151:F151"/>
    <mergeCell ref="D152:F152"/>
    <mergeCell ref="C7:G7"/>
    <mergeCell ref="A7:B7"/>
    <mergeCell ref="D145:F145"/>
    <mergeCell ref="D146:F146"/>
    <mergeCell ref="D147:F147"/>
    <mergeCell ref="D148:F148"/>
    <mergeCell ref="D149:F149"/>
    <mergeCell ref="A104:F104"/>
    <mergeCell ref="A137:F137"/>
    <mergeCell ref="A138:F138"/>
    <mergeCell ref="A139:F139"/>
    <mergeCell ref="A140:G140"/>
    <mergeCell ref="A5:B5"/>
    <mergeCell ref="C5:G5"/>
    <mergeCell ref="A6:B6"/>
    <mergeCell ref="C6:G6"/>
    <mergeCell ref="A8:B8"/>
    <mergeCell ref="A9:B9"/>
    <mergeCell ref="C9:G9"/>
    <mergeCell ref="A10:G10"/>
    <mergeCell ref="A141:F141"/>
    <mergeCell ref="A142:F142"/>
    <mergeCell ref="A143:F143"/>
    <mergeCell ref="A11:G11"/>
    <mergeCell ref="A105:G105"/>
    <mergeCell ref="A102:F102"/>
    <mergeCell ref="A103:F103"/>
  </mergeCells>
  <printOptions/>
  <pageMargins left="0.6299212598425197" right="0.2362204724409449" top="0.15748031496062992"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XP 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Magdalini Tseliou</cp:lastModifiedBy>
  <cp:lastPrinted>2022-01-17T06:51:01Z</cp:lastPrinted>
  <dcterms:created xsi:type="dcterms:W3CDTF">2013-07-19T09:05:12Z</dcterms:created>
  <dcterms:modified xsi:type="dcterms:W3CDTF">2024-04-10T07:07:53Z</dcterms:modified>
  <cp:category/>
  <cp:version/>
  <cp:contentType/>
  <cp:contentStatus/>
</cp:coreProperties>
</file>