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820" activeTab="0"/>
  </bookViews>
  <sheets>
    <sheet name="ΕΝΤΥΠΟ ΟΙΚΟΝΟΜΙΚΗΣ ΠΡΟΣΦΟΡΑΣ " sheetId="1" r:id="rId1"/>
  </sheets>
  <definedNames/>
  <calcPr fullCalcOnLoad="1"/>
</workbook>
</file>

<file path=xl/sharedStrings.xml><?xml version="1.0" encoding="utf-8"?>
<sst xmlns="http://schemas.openxmlformats.org/spreadsheetml/2006/main" count="635" uniqueCount="267">
  <si>
    <t>Α/Α</t>
  </si>
  <si>
    <t>ΜΟΝΑΔΑ ΜΕΤΡΗΣΗΣ</t>
  </si>
  <si>
    <t>ΔΗΜΟΣ ΚΑΒΑΛΑΣ ΠΟΣΟΤΗΤΕΣ</t>
  </si>
  <si>
    <t>ΚΟΙΝΩΝ.ΠΑΝΤ. ΠΟΣΟΤΗΤΕΣ</t>
  </si>
  <si>
    <t>ΠΑΙΔΙΚΟΙ ΠΟΣΟΤΗΤΕΣ</t>
  </si>
  <si>
    <t>ΔΗΜΟΦΕΛ. ΠΟΣΟΤΗΤΕΣ</t>
  </si>
  <si>
    <t>ΩΔΕΙΟ ΠΟΣΟΤΗΤΕΣ</t>
  </si>
  <si>
    <t>ΣΥΝΟΛΙΚΗ ΠΟΣΟΤΗΤΑ</t>
  </si>
  <si>
    <t>ΠΡΟΥΠΟΛ. ΔΗΜΟΥ ΚΑΒΑΛΑΣ</t>
  </si>
  <si>
    <t>ΠΡΟΥΠ. ΚΟΙΝ.ΠΑΝΤ</t>
  </si>
  <si>
    <t>ΠΡΟΥΠ. ΠΑΙΔΙΚΟΙ</t>
  </si>
  <si>
    <t>ΠΡΟΥΠ. ΔΗΜΟΦΕΛ.</t>
  </si>
  <si>
    <t>ΠΡΟΥΠ. ΩΔΕΙΟ</t>
  </si>
  <si>
    <t>ΣΥΝΟΛΟ</t>
  </si>
  <si>
    <t xml:space="preserve">Άρτος λευκός </t>
  </si>
  <si>
    <t>κιλά</t>
  </si>
  <si>
    <t>Άρτος ολικής</t>
  </si>
  <si>
    <t>τεμ.</t>
  </si>
  <si>
    <t xml:space="preserve">Σάντουιτς </t>
  </si>
  <si>
    <t>Ψωμάκι</t>
  </si>
  <si>
    <t>Βασιλόπιτα</t>
  </si>
  <si>
    <t xml:space="preserve">Γλυκίσματα ατομικά (Μελομακάρονα, κορνεδακια, κοκακια, γλύκα κρουασανακια, τουλουμπακια κεικ κτλ) </t>
  </si>
  <si>
    <t>Κουραμπιέδες</t>
  </si>
  <si>
    <t>Κουραμπιέδες μπουκιτσες</t>
  </si>
  <si>
    <t xml:space="preserve">Κουλουράκια </t>
  </si>
  <si>
    <t>Καραμέλες ζελεδάκια</t>
  </si>
  <si>
    <t>Χαλβάς χύμα</t>
  </si>
  <si>
    <t>Σοκοφρέτες</t>
  </si>
  <si>
    <t>Ξινό</t>
  </si>
  <si>
    <t>Δυόσμος ξηρός</t>
  </si>
  <si>
    <t>Κανέλα ξύλο</t>
  </si>
  <si>
    <t>Μαγειρική σόδα (σόδα φαγητού)</t>
  </si>
  <si>
    <t>Ζαμπόν μπούτι φέτες χύμα</t>
  </si>
  <si>
    <t>Μπέϊκον φέτες χύμα</t>
  </si>
  <si>
    <t>Γαλοπούλα βραστή φέτες χύμα</t>
  </si>
  <si>
    <t>Πάριζα σε φέτες</t>
  </si>
  <si>
    <t>Λουκάνικο χωριάτικο</t>
  </si>
  <si>
    <t>Λουκάνικα φρανκφούρτης</t>
  </si>
  <si>
    <t>Αυγά</t>
  </si>
  <si>
    <t>Κεφαλοτύρι (τριμμένο)</t>
  </si>
  <si>
    <t>Ψωμί για τόστ (μεγάλη συσκευασία)</t>
  </si>
  <si>
    <t>Κρέμα ζαχαροπλαστικής</t>
  </si>
  <si>
    <t xml:space="preserve">τεμ. </t>
  </si>
  <si>
    <t>Ταραμάς χύμα</t>
  </si>
  <si>
    <t>Ελιές καλαμών μαύρες μεγάλες χωρίς κουκούτσι</t>
  </si>
  <si>
    <t>Πιπεριές φλωρίνης ψητές</t>
  </si>
  <si>
    <t>Έτοιμες σαλάτες ρώσικη, τυροσαλάτα κλπ χύμα</t>
  </si>
  <si>
    <t>Ελιές καλαμών μαύρες μεγάλες</t>
  </si>
  <si>
    <t>Πίκλες τουρσί με σαλαμούρα</t>
  </si>
  <si>
    <t xml:space="preserve">Λιαστή ντομάτα </t>
  </si>
  <si>
    <t>Πάστα ελιάς</t>
  </si>
  <si>
    <t>Σαλάτα πιαζ</t>
  </si>
  <si>
    <t>Τσαϊ χαμομήλι</t>
  </si>
  <si>
    <t>Νερό σε πλαστικό μπουκάλι σε συσκευασία 1,5 λίτρου</t>
  </si>
  <si>
    <t>Νερό σε πλαστικό μπουκάλι σε συσκευασία 0,5 λίτρου</t>
  </si>
  <si>
    <t xml:space="preserve">τεμ </t>
  </si>
  <si>
    <t>Σοκολάτα ρόφημα</t>
  </si>
  <si>
    <t>Χυμός φρούτων (διάφορα) 1lt</t>
  </si>
  <si>
    <t>Χυμός φρούτων (διάφορα) 250ml</t>
  </si>
  <si>
    <t>Χυμός φρούτων φυσικός πορτοκάλι 330ml</t>
  </si>
  <si>
    <t>τμχ.</t>
  </si>
  <si>
    <t xml:space="preserve">Αναψυκτικά διάφορα με ανθρακικό σε κουτάκι 0,33lt </t>
  </si>
  <si>
    <t>Τσάι κουτάκι (διάφορες γεύσεις) 0,33lt</t>
  </si>
  <si>
    <t>Τσάι σε πλαστικό μπουκάλι (διάφορες γεύσεις) 0,5lt</t>
  </si>
  <si>
    <t>Τυρόπιτα ατομική</t>
  </si>
  <si>
    <t>Κασερόπιτα ατομική</t>
  </si>
  <si>
    <t>Κρεμόπιτα ατομική</t>
  </si>
  <si>
    <t>Τυροπιτάκια σφολιάτα</t>
  </si>
  <si>
    <t>Λουκανοπιτάκια</t>
  </si>
  <si>
    <t>Γάλα Φρέσκο 0,5lt  1,5%</t>
  </si>
  <si>
    <t>Ξυνόγαλο 500ml</t>
  </si>
  <si>
    <t>Ξυνόγαλο 300ml</t>
  </si>
  <si>
    <t>τεμ</t>
  </si>
  <si>
    <t>Γιαούρτι στραγγιστό χυμα</t>
  </si>
  <si>
    <t>Τελεμές</t>
  </si>
  <si>
    <t>Λεμόνια</t>
  </si>
  <si>
    <t>Πιπεριές γεμιστές</t>
  </si>
  <si>
    <t>Πιπεριές σταμπόλια</t>
  </si>
  <si>
    <t>Πιπεριές φλωρίνης</t>
  </si>
  <si>
    <t>Κολοκυθάκια</t>
  </si>
  <si>
    <t>Μελιτζάνες</t>
  </si>
  <si>
    <t>Πράσα</t>
  </si>
  <si>
    <t>Λάχανο</t>
  </si>
  <si>
    <t>Μαρούλι</t>
  </si>
  <si>
    <t>Κρεμμύδια</t>
  </si>
  <si>
    <t>Σκόρδο</t>
  </si>
  <si>
    <t>Ντομάτες</t>
  </si>
  <si>
    <t>Αγγούρια</t>
  </si>
  <si>
    <t>Μαϊντανός</t>
  </si>
  <si>
    <t>Δυόσμος</t>
  </si>
  <si>
    <t>Άνηθος</t>
  </si>
  <si>
    <t>Σέλινο</t>
  </si>
  <si>
    <t>Καρότα</t>
  </si>
  <si>
    <t>Πατάτες</t>
  </si>
  <si>
    <t>Μπανάνες</t>
  </si>
  <si>
    <t>Αχλάδια</t>
  </si>
  <si>
    <t>Πορτοκάλια</t>
  </si>
  <si>
    <t>Μανταρίνια κλιμεντίνες</t>
  </si>
  <si>
    <t>Κεράσια</t>
  </si>
  <si>
    <t>Φράουλες</t>
  </si>
  <si>
    <t>Καρπούζια</t>
  </si>
  <si>
    <t>Πεπόνια</t>
  </si>
  <si>
    <t>Βερύκοκα</t>
  </si>
  <si>
    <t>Ροδάκινα</t>
  </si>
  <si>
    <t>Νεκταρίνια</t>
  </si>
  <si>
    <t>Βύσσινα</t>
  </si>
  <si>
    <t>Αραβοσιτέλαιο πλαστικό μπουκάλι 5 λίτρων</t>
  </si>
  <si>
    <t>Ηλιέλαιο πλαστικό μπουκάλι 5 λίτρων</t>
  </si>
  <si>
    <t>Κρέας μόσχου σπάλα</t>
  </si>
  <si>
    <t>Κιμάς από βόειο κρέας νωπό νεαρού ζώου</t>
  </si>
  <si>
    <t>Κοτόπουλο νωπό</t>
  </si>
  <si>
    <t>Σουβλάκι χοιρινό</t>
  </si>
  <si>
    <t>Αρνί</t>
  </si>
  <si>
    <t xml:space="preserve">Κουλούρια σουσαμένια </t>
  </si>
  <si>
    <t xml:space="preserve">Λαγάνα </t>
  </si>
  <si>
    <t xml:space="preserve">Τσουρέκια </t>
  </si>
  <si>
    <t xml:space="preserve">Τσουρεκάκια </t>
  </si>
  <si>
    <t>Σοκολάτα υγείας</t>
  </si>
  <si>
    <t xml:space="preserve">Σοκολατάκια γάλακτος </t>
  </si>
  <si>
    <t xml:space="preserve">Σοκοφρετίνια σε σακουλάκι </t>
  </si>
  <si>
    <t xml:space="preserve">Αλάτι </t>
  </si>
  <si>
    <t xml:space="preserve">Ξίδι </t>
  </si>
  <si>
    <t xml:space="preserve">Κίμινο </t>
  </si>
  <si>
    <t xml:space="preserve">Μπαχάρι </t>
  </si>
  <si>
    <t xml:space="preserve">Πιπέρι </t>
  </si>
  <si>
    <t xml:space="preserve">Διογκωτική σκόνη (baking pοwder) </t>
  </si>
  <si>
    <t xml:space="preserve">Βανίλιες </t>
  </si>
  <si>
    <t xml:space="preserve">Μοσχοκάρυδο </t>
  </si>
  <si>
    <t xml:space="preserve">Κανέλα </t>
  </si>
  <si>
    <t xml:space="preserve">Χυμός λεμονιού </t>
  </si>
  <si>
    <t xml:space="preserve">Ρίγανη </t>
  </si>
  <si>
    <t xml:space="preserve">Μαγιά σακουλάκι </t>
  </si>
  <si>
    <t xml:space="preserve">Μουστάρδα μπουκάλι πλαστικό </t>
  </si>
  <si>
    <t xml:space="preserve">Γαρύφαλλο σκόνη </t>
  </si>
  <si>
    <t>Αλάτι σε πλαστικό βαζο</t>
  </si>
  <si>
    <t xml:space="preserve">Βασιλικός </t>
  </si>
  <si>
    <t xml:space="preserve">Δαφνόφυλλα </t>
  </si>
  <si>
    <t>Γαλοπούλα ρολό σε φέτες (συσκευασμένη)</t>
  </si>
  <si>
    <t>Ημίσκληρο τυρί τύπου γκούντα σε φέτες (συσκευασμένο)</t>
  </si>
  <si>
    <t xml:space="preserve">Χυλοπίτες </t>
  </si>
  <si>
    <t>Μακαρόνια κοφτά</t>
  </si>
  <si>
    <t xml:space="preserve">Μακαρόνια σπαγγέτι </t>
  </si>
  <si>
    <t xml:space="preserve">Μακαρόνια για παστίτσιο </t>
  </si>
  <si>
    <t xml:space="preserve">Κριθαράκι </t>
  </si>
  <si>
    <t>Τραχανάς</t>
  </si>
  <si>
    <t xml:space="preserve">Κους κους </t>
  </si>
  <si>
    <t>Ρύζι κίτρινο</t>
  </si>
  <si>
    <t>Ρύζι λευκό (τύπου καρολίνα)</t>
  </si>
  <si>
    <t xml:space="preserve">Φρυγανιά τριμμένη </t>
  </si>
  <si>
    <t xml:space="preserve">Φακές </t>
  </si>
  <si>
    <t xml:space="preserve">Ρεβίθια </t>
  </si>
  <si>
    <t>Φασόλια κουφετάκια</t>
  </si>
  <si>
    <t xml:space="preserve">Φασόλια γίγαντες </t>
  </si>
  <si>
    <t>Φασόλια γίγαντες κονσέρβα</t>
  </si>
  <si>
    <t xml:space="preserve">Κακάο </t>
  </si>
  <si>
    <t>Σκόνη σίτου με γάλα (τύπου farin lacte)</t>
  </si>
  <si>
    <t xml:space="preserve">Άνθος αραβοσίτου </t>
  </si>
  <si>
    <t xml:space="preserve">Μαργαρίνη (τύπου βιτάμ) </t>
  </si>
  <si>
    <t xml:space="preserve">Μαρμελάδα </t>
  </si>
  <si>
    <t>Ζάχαρη</t>
  </si>
  <si>
    <t xml:space="preserve">Άχνη ζάχαρη </t>
  </si>
  <si>
    <t>Φύλλα κρούστας</t>
  </si>
  <si>
    <t xml:space="preserve">Ζελέ </t>
  </si>
  <si>
    <t>Ζαχαρίνες</t>
  </si>
  <si>
    <t>Ινδοκάρυδο</t>
  </si>
  <si>
    <t xml:space="preserve">Καρυδόψιχα καθαρισμένη </t>
  </si>
  <si>
    <t xml:space="preserve">Μαστίχα </t>
  </si>
  <si>
    <t xml:space="preserve">Σταφίδες </t>
  </si>
  <si>
    <t xml:space="preserve">Τρούφα </t>
  </si>
  <si>
    <t xml:space="preserve">Γλυκόζη </t>
  </si>
  <si>
    <t>Αστράκι</t>
  </si>
  <si>
    <t>Σάλτσα ντομάτας (τοματοχυμός)</t>
  </si>
  <si>
    <t xml:space="preserve">Πελτές Ντομάτας </t>
  </si>
  <si>
    <t xml:space="preserve">Κέτσαπ μπουκάλι </t>
  </si>
  <si>
    <t xml:space="preserve">Ντομάτα κον κασέ </t>
  </si>
  <si>
    <t xml:space="preserve">Μανιτάρια κονσέρβα </t>
  </si>
  <si>
    <t xml:space="preserve">Ντολμαδάκια κονσέρβα </t>
  </si>
  <si>
    <t>Πιπεριές πράσινες</t>
  </si>
  <si>
    <t>Πληγούρι</t>
  </si>
  <si>
    <t xml:space="preserve">Στιγμιαίος καφές </t>
  </si>
  <si>
    <t xml:space="preserve">Καφές ελληνικός </t>
  </si>
  <si>
    <t xml:space="preserve">Καφές φίλτρου </t>
  </si>
  <si>
    <t>Ημίσκληρο τυρί</t>
  </si>
  <si>
    <t>Κρέας χοιρινό (σπάλα)</t>
  </si>
  <si>
    <t xml:space="preserve">Γάλα συμπυκνωμένο </t>
  </si>
  <si>
    <t xml:space="preserve">Γαλατάκια μερίδες σε διχτάκι </t>
  </si>
  <si>
    <t xml:space="preserve">Αλεύρι με διογκωτικό </t>
  </si>
  <si>
    <t xml:space="preserve">Αλεύρι για όλες τις χρήσεις </t>
  </si>
  <si>
    <t xml:space="preserve">Κρέμα γάλακτος </t>
  </si>
  <si>
    <t xml:space="preserve">Σιμιγδάλι </t>
  </si>
  <si>
    <t>Αναψυκτικά διάφορα με ανθρακικό σε γυάλινο μπουκάλι 0,25lt</t>
  </si>
  <si>
    <t xml:space="preserve">Αλεύρι αραβοσίτου (corn flour) </t>
  </si>
  <si>
    <t xml:space="preserve">Γάλα Φρέσκο 0,5lt, 3,5%  </t>
  </si>
  <si>
    <t xml:space="preserve">Γιαούρτι αγελάδας </t>
  </si>
  <si>
    <t xml:space="preserve">Γιαούρτι προβειο </t>
  </si>
  <si>
    <t xml:space="preserve">Σφολιάτα </t>
  </si>
  <si>
    <t xml:space="preserve">Κρεμμυδάκια φρέσκα </t>
  </si>
  <si>
    <t xml:space="preserve">Φασολάκια κατεψυγμένα </t>
  </si>
  <si>
    <t xml:space="preserve">Αρακάς κατεψυγμένος </t>
  </si>
  <si>
    <t xml:space="preserve">Σπανάκι κατεψυγμένο </t>
  </si>
  <si>
    <t xml:space="preserve">Λαχανικά ανάμεικτα κατεψυγμένα </t>
  </si>
  <si>
    <t>Μήλα στάρκιν</t>
  </si>
  <si>
    <t>Ελαιόλαδο εξαιρετικό παρθένο σε συσκ. 5 λίτρων</t>
  </si>
  <si>
    <t>Ελαιόλαδο εξαιρετικό παρθένο σε συσκ. 1 λίτρου</t>
  </si>
  <si>
    <t>Γλώσσα φιλέτο</t>
  </si>
  <si>
    <t>ΔΗΠΕΘΕ ΠΟΣΟΤΗΤΕΣ</t>
  </si>
  <si>
    <t>ΠΡΟΥΠ. ΔΗΠΕΘΕ</t>
  </si>
  <si>
    <t xml:space="preserve">Μέλι </t>
  </si>
  <si>
    <t>Αναψυκτικά διάφορα με ανθρακικό σε πλαστικό μπουκάλι 1,5 lt</t>
  </si>
  <si>
    <t>ΤΜΗΜΑΤΑ (ΟΜΑΔΕΣ)</t>
  </si>
  <si>
    <t>Τυρί φέτα (συσκ. 4-5 κιλών)</t>
  </si>
  <si>
    <t>Τυρί φέτα (συσκ. 1 κιλού)</t>
  </si>
  <si>
    <t xml:space="preserve">Κρασί λευκό χύμα </t>
  </si>
  <si>
    <r>
      <t>ΤΜΗΜΑ 3:</t>
    </r>
    <r>
      <rPr>
        <b/>
        <sz val="12"/>
        <rFont val="Times New Roman"/>
        <family val="1"/>
      </rPr>
      <t xml:space="preserve"> Γλυκά ζαχαροπλαστείου</t>
    </r>
  </si>
  <si>
    <t>Μπακαλιάρος  νωπός</t>
  </si>
  <si>
    <t>Σφολιατοειδη εδέσματα (τυροπιτάκια, λουκανοπιτάκια, σπανακοπιτάκια, αλμυρά κρουασανάκια, πίτες ταψιού  κτλ)</t>
  </si>
  <si>
    <r>
      <t>ΤΜΗΜΑ 9:</t>
    </r>
    <r>
      <rPr>
        <b/>
        <sz val="12"/>
        <rFont val="Times New Roman"/>
        <family val="1"/>
      </rPr>
      <t xml:space="preserve"> Ελαιόλαδα</t>
    </r>
  </si>
  <si>
    <r>
      <t>ΤΜΗΜΑ 10:</t>
    </r>
    <r>
      <rPr>
        <b/>
        <sz val="12"/>
        <rFont val="Times New Roman"/>
        <family val="1"/>
      </rPr>
      <t xml:space="preserve"> Κρέατα και πουλερικά</t>
    </r>
  </si>
  <si>
    <r>
      <rPr>
        <b/>
        <u val="single"/>
        <sz val="12"/>
        <rFont val="Times New Roman"/>
        <family val="1"/>
      </rPr>
      <t>ΤΜΗΜΑ 11</t>
    </r>
    <r>
      <rPr>
        <b/>
        <sz val="12"/>
        <rFont val="Times New Roman"/>
        <family val="1"/>
      </rPr>
      <t xml:space="preserve">: Ψάρια νωπά και κατεψυγμένα </t>
    </r>
  </si>
  <si>
    <r>
      <t>ΤΜΗΜΑ 2:</t>
    </r>
    <r>
      <rPr>
        <b/>
        <sz val="12"/>
        <rFont val="Times New Roman"/>
        <family val="1"/>
      </rPr>
      <t xml:space="preserve"> Σφολιατοειδή εδέσματα, σάντουιτς, βασιλόπιτες και τσουρέκια</t>
    </r>
  </si>
  <si>
    <t>Βούτυρο</t>
  </si>
  <si>
    <t>Τσάι διάφορες γεύσεις</t>
  </si>
  <si>
    <t>Τσάι μαύρο</t>
  </si>
  <si>
    <t>Πραλίνα σοκολάτα (τύπου μερέντα) 1 κιλού</t>
  </si>
  <si>
    <t>Δημητριακά ολικής άλεσης</t>
  </si>
  <si>
    <t>Μπισκότα ολικής άλεσης</t>
  </si>
  <si>
    <t>Σταφύλια σουλτανίνα</t>
  </si>
  <si>
    <t>Μαχλέπι</t>
  </si>
  <si>
    <t>Κακουλέ</t>
  </si>
  <si>
    <t>Αλεύρι κίτρινο ειδικό για πίτες</t>
  </si>
  <si>
    <t>κιλό</t>
  </si>
  <si>
    <r>
      <t>ΤΜΗΜΑ 8:</t>
    </r>
    <r>
      <rPr>
        <b/>
        <sz val="12"/>
        <rFont val="Times New Roman"/>
        <family val="1"/>
      </rPr>
      <t xml:space="preserve"> Κατεψυγμένα λαχανικά </t>
    </r>
  </si>
  <si>
    <r>
      <t>ΤΜΗΜΑ 7:</t>
    </r>
    <r>
      <rPr>
        <b/>
        <sz val="12"/>
        <rFont val="Times New Roman"/>
        <family val="1"/>
      </rPr>
      <t xml:space="preserve"> Νωπά λαχανικά  και φρούτα</t>
    </r>
  </si>
  <si>
    <t>λίτρο</t>
  </si>
  <si>
    <t xml:space="preserve"> </t>
  </si>
  <si>
    <t xml:space="preserve">        ΔΗΜΟΣ ΚΑΒΑΛΑΣ</t>
  </si>
  <si>
    <t>ΩΔΕΙΟ</t>
  </si>
  <si>
    <t>ΔΗΠΕΘΕ</t>
  </si>
  <si>
    <t>ΜΕΡΙΚΟ ΣΥΝΟΛΟ (ΧΩΡΙΣ ΦΠΑ)</t>
  </si>
  <si>
    <t>ΦΠΑ</t>
  </si>
  <si>
    <t xml:space="preserve">ΓΕΝΙΚΟ ΣΥΝΟΛΟ </t>
  </si>
  <si>
    <t xml:space="preserve">           </t>
  </si>
  <si>
    <t>ΔΗΜΟΣΙΕΣ ΣΧΕΣΕΙΣ &amp; ΓΑΛΑ</t>
  </si>
  <si>
    <t>ΚΟΙΝΩΝΙΚΟ ΠΑΝΤΟΠΩΛΕΙΟ</t>
  </si>
  <si>
    <t>ΤΜΗΜΑ 5: Είδη Παντοπωλείου με ΦΠΑ 24%</t>
  </si>
  <si>
    <r>
      <t xml:space="preserve">ΤΜΗΜΑ 4: </t>
    </r>
    <r>
      <rPr>
        <b/>
        <sz val="12"/>
        <rFont val="Times New Roman"/>
        <family val="1"/>
      </rPr>
      <t>Είδη Παντοπωλείου με ΦΠΑ 13%</t>
    </r>
  </si>
  <si>
    <t>Λουκούμια</t>
  </si>
  <si>
    <t>Γάλα Φρέσκο 1lt 3,5%</t>
  </si>
  <si>
    <t>λίτρα</t>
  </si>
  <si>
    <t>Γάλα Φρέσκο 1lt  1,5%</t>
  </si>
  <si>
    <t>ΠΑΙΔΙΚΟΙ - ΚΑΠΗ</t>
  </si>
  <si>
    <t>ΔΗΜΩΦΕΛΕΙΑ</t>
  </si>
  <si>
    <r>
      <t>ΤΜΗΜΑ 1:</t>
    </r>
    <r>
      <rPr>
        <b/>
        <sz val="12"/>
        <rFont val="Times New Roman"/>
        <family val="1"/>
      </rPr>
      <t xml:space="preserve"> Είδη άρτου και κουλούρια</t>
    </r>
  </si>
  <si>
    <t>ΠΡΟΣΦΕΡΟΜΕΝΗ ΤΙΜΗ ΜΟΝΑΔΟΣ</t>
  </si>
  <si>
    <r>
      <rPr>
        <b/>
        <u val="single"/>
        <sz val="11"/>
        <color indexed="8"/>
        <rFont val="Times New Roman"/>
        <family val="1"/>
      </rPr>
      <t>TMHMA 6</t>
    </r>
    <r>
      <rPr>
        <b/>
        <sz val="11"/>
        <color indexed="8"/>
        <rFont val="Times New Roman"/>
        <family val="1"/>
      </rPr>
      <t>: Γάλα φρέσκο (άσπρο) και γαλακτοκομικά προϊόντα</t>
    </r>
  </si>
  <si>
    <t>ΕΝΔΕΙΚΤΙΚΗ ΤΙΜΗ ΜΟΝΑΔΟΣ</t>
  </si>
  <si>
    <t>ΠΡΟΣΦΕΡΟΜΕΝΟ ΕΝΙΑΙΟ ΠΟΣΟΣΤΟ ΕΚΠΤΩΣΗΣ ΕΠΙ ΤΟΙΣ ΕΚΑΤΟ …………………….%</t>
  </si>
  <si>
    <t>ΠΡΟΣΦΕΡΟΜΕΝΟ ΕΝΙΑΙΟ ΠΟΣΟΣΤΟ ΕΚΠΤΩΣΗΣ ΕΠΙ ΤΟΙΣ ΕΚΑΤΟ ….%</t>
  </si>
  <si>
    <t>ΜΕΡΙΚΟ ΣΥΝΟΛΟ ΤΟΥ ΤΜΗΜΑΤΟΣ ΧΩΡΙΣ ΤΟ ΦΠΑ ΜΕΤΑ ΤΗΝ ΕΚΠΤΩΣΗ</t>
  </si>
  <si>
    <t>ΣΥΝΟΛΟ ΠΡΟΥΠΟΛΟΓΙΣΜΟΥ</t>
  </si>
  <si>
    <t>ΠΡΟΣΦΕΡΟΜΕΝΟ ΕΝΙΑΙΟ ΠΟΣΟΣΤΟ ΕΚΠΤΩΣΗΣ ΕΠΙ ΤΟΙΣ ΕΚΑΤΟ ….….%</t>
  </si>
  <si>
    <t>……………….</t>
  </si>
  <si>
    <t>……………..</t>
  </si>
  <si>
    <t>………………</t>
  </si>
  <si>
    <t>..</t>
  </si>
  <si>
    <t>ΜΕΡΙΚΟ ΣΥΝΟΛΟ ΧΩΡΙΣ ΦΠΑ</t>
  </si>
  <si>
    <t>ΤΟ ΠΑΡΟΝ ΥΠΟΔΕΙΓΜΑ ΠΡΕΠΕΙ ΝΑ ΥΠΟΓΡΑΦΕΙ ΨΗΦΙΑΚΑ ΧΩΡΙΣ ΝΑ ΑΠΑΙΤΕΙΤΑΙ ΘΕΩΡΗΣΗ ΤΟΥ ΓΝΗΣΙΟΥ ΤΗΣ ΥΠΟΓΡΑΦΗΣ.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</si>
</sst>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0\ &quot;€&quot;"/>
    <numFmt numFmtId="168" formatCode="#,##0.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0.000"/>
    <numFmt numFmtId="174" formatCode="#,##0.00\ _€"/>
    <numFmt numFmtId="175" formatCode="&quot;Ναι&quot;;&quot;Ναι&quot;;&quot;Όχι&quot;"/>
    <numFmt numFmtId="176" formatCode="&quot;Ενεργό&quot;;&quot;Ενεργό&quot;;&quot;Ανενεργό&quot;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name val="Cambria"/>
      <family val="1"/>
    </font>
    <font>
      <sz val="9"/>
      <color indexed="8"/>
      <name val="Calibri"/>
      <family val="2"/>
    </font>
    <font>
      <b/>
      <sz val="10"/>
      <name val="Cambria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Cambria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color indexed="8"/>
      <name val="Times New Roman"/>
      <family val="1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21" borderId="1" applyNumberFormat="0" applyAlignment="0" applyProtection="0"/>
  </cellStyleXfs>
  <cellXfs count="206">
    <xf numFmtId="0" fontId="0" fillId="0" borderId="0" xfId="0" applyAlignment="1">
      <alignment/>
    </xf>
    <xf numFmtId="4" fontId="18" fillId="0" borderId="10" xfId="49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wrapText="1"/>
    </xf>
    <xf numFmtId="4" fontId="20" fillId="0" borderId="11" xfId="49" applyNumberFormat="1" applyFont="1" applyFill="1" applyBorder="1">
      <alignment/>
      <protection/>
    </xf>
    <xf numFmtId="3" fontId="23" fillId="0" borderId="11" xfId="49" applyNumberFormat="1" applyFont="1" applyFill="1" applyBorder="1" applyAlignment="1">
      <alignment horizontal="right"/>
      <protection/>
    </xf>
    <xf numFmtId="4" fontId="23" fillId="0" borderId="11" xfId="49" applyNumberFormat="1" applyFont="1" applyFill="1" applyBorder="1" applyAlignment="1">
      <alignment wrapText="1"/>
      <protection/>
    </xf>
    <xf numFmtId="4" fontId="23" fillId="0" borderId="11" xfId="49" applyNumberFormat="1" applyFont="1" applyFill="1" applyBorder="1">
      <alignment/>
      <protection/>
    </xf>
    <xf numFmtId="4" fontId="20" fillId="0" borderId="11" xfId="49" applyNumberFormat="1" applyFont="1" applyFill="1" applyBorder="1" applyAlignment="1">
      <alignment wrapText="1"/>
      <protection/>
    </xf>
    <xf numFmtId="0" fontId="20" fillId="0" borderId="11" xfId="49" applyFont="1" applyBorder="1">
      <alignment/>
      <protection/>
    </xf>
    <xf numFmtId="0" fontId="23" fillId="0" borderId="11" xfId="49" applyFont="1" applyFill="1" applyBorder="1">
      <alignment/>
      <protection/>
    </xf>
    <xf numFmtId="0" fontId="20" fillId="0" borderId="11" xfId="49" applyFont="1" applyFill="1" applyBorder="1" applyAlignment="1">
      <alignment wrapText="1"/>
      <protection/>
    </xf>
    <xf numFmtId="0" fontId="20" fillId="0" borderId="11" xfId="49" applyFont="1" applyFill="1" applyBorder="1">
      <alignment/>
      <protection/>
    </xf>
    <xf numFmtId="0" fontId="23" fillId="0" borderId="11" xfId="49" applyFont="1" applyFill="1" applyBorder="1" applyAlignment="1">
      <alignment horizontal="right"/>
      <protection/>
    </xf>
    <xf numFmtId="0" fontId="23" fillId="0" borderId="11" xfId="49" applyFont="1" applyBorder="1" applyAlignment="1">
      <alignment wrapText="1"/>
      <protection/>
    </xf>
    <xf numFmtId="0" fontId="23" fillId="0" borderId="11" xfId="49" applyFont="1" applyBorder="1">
      <alignment/>
      <protection/>
    </xf>
    <xf numFmtId="0" fontId="20" fillId="0" borderId="11" xfId="49" applyFont="1" applyBorder="1" applyAlignment="1">
      <alignment wrapText="1"/>
      <protection/>
    </xf>
    <xf numFmtId="0" fontId="22" fillId="0" borderId="11" xfId="49" applyFont="1" applyBorder="1" applyAlignment="1">
      <alignment horizontal="left" vertical="center" wrapText="1"/>
      <protection/>
    </xf>
    <xf numFmtId="0" fontId="23" fillId="0" borderId="11" xfId="49" applyFont="1" applyBorder="1" applyAlignment="1">
      <alignment horizontal="left" vertical="center" wrapText="1"/>
      <protection/>
    </xf>
    <xf numFmtId="0" fontId="23" fillId="0" borderId="11" xfId="49" applyFont="1" applyBorder="1" applyAlignment="1">
      <alignment horizontal="right"/>
      <protection/>
    </xf>
    <xf numFmtId="0" fontId="23" fillId="0" borderId="11" xfId="49" applyFont="1" applyFill="1" applyBorder="1" applyAlignment="1">
      <alignment wrapText="1"/>
      <protection/>
    </xf>
    <xf numFmtId="0" fontId="23" fillId="0" borderId="11" xfId="49" applyFont="1" applyBorder="1" applyAlignment="1">
      <alignment/>
      <protection/>
    </xf>
    <xf numFmtId="0" fontId="11" fillId="0" borderId="11" xfId="49" applyFill="1" applyBorder="1" applyAlignment="1">
      <alignment/>
      <protection/>
    </xf>
    <xf numFmtId="0" fontId="24" fillId="0" borderId="11" xfId="49" applyFont="1" applyBorder="1" applyAlignment="1">
      <alignment wrapText="1"/>
      <protection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2" xfId="49" applyFont="1" applyBorder="1" applyAlignment="1">
      <alignment wrapText="1"/>
      <protection/>
    </xf>
    <xf numFmtId="0" fontId="23" fillId="0" borderId="11" xfId="49" applyFont="1" applyFill="1" applyBorder="1" applyAlignment="1">
      <alignment/>
      <protection/>
    </xf>
    <xf numFmtId="0" fontId="20" fillId="0" borderId="11" xfId="49" applyFont="1" applyFill="1" applyBorder="1" applyAlignment="1">
      <alignment/>
      <protection/>
    </xf>
    <xf numFmtId="0" fontId="11" fillId="0" borderId="11" xfId="49" applyBorder="1">
      <alignment/>
      <protection/>
    </xf>
    <xf numFmtId="4" fontId="22" fillId="0" borderId="11" xfId="49" applyNumberFormat="1" applyFont="1" applyFill="1" applyBorder="1" applyAlignment="1">
      <alignment horizontal="left" vertical="center" wrapText="1"/>
      <protection/>
    </xf>
    <xf numFmtId="0" fontId="11" fillId="0" borderId="0" xfId="49">
      <alignment/>
      <protection/>
    </xf>
    <xf numFmtId="0" fontId="11" fillId="0" borderId="0" xfId="49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1" fillId="0" borderId="11" xfId="49" applyFont="1" applyFill="1" applyBorder="1" applyAlignment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23" fillId="0" borderId="10" xfId="49" applyFont="1" applyFill="1" applyBorder="1" applyAlignment="1">
      <alignment wrapText="1"/>
      <protection/>
    </xf>
    <xf numFmtId="0" fontId="26" fillId="0" borderId="0" xfId="0" applyFont="1" applyAlignment="1">
      <alignment/>
    </xf>
    <xf numFmtId="0" fontId="23" fillId="0" borderId="11" xfId="49" applyFont="1" applyBorder="1" applyAlignment="1">
      <alignment horizontal="left" vertical="center"/>
      <protection/>
    </xf>
    <xf numFmtId="167" fontId="0" fillId="0" borderId="0" xfId="0" applyNumberFormat="1" applyAlignment="1">
      <alignment/>
    </xf>
    <xf numFmtId="0" fontId="27" fillId="0" borderId="11" xfId="49" applyFont="1" applyFill="1" applyBorder="1" applyAlignment="1">
      <alignment/>
      <protection/>
    </xf>
    <xf numFmtId="167" fontId="11" fillId="0" borderId="0" xfId="49" applyNumberFormat="1" applyAlignment="1">
      <alignment wrapText="1"/>
      <protection/>
    </xf>
    <xf numFmtId="0" fontId="11" fillId="0" borderId="0" xfId="49" applyFill="1">
      <alignment/>
      <protection/>
    </xf>
    <xf numFmtId="3" fontId="11" fillId="0" borderId="0" xfId="49" applyNumberFormat="1" applyFill="1">
      <alignment/>
      <protection/>
    </xf>
    <xf numFmtId="166" fontId="11" fillId="0" borderId="0" xfId="49" applyNumberFormat="1" applyFill="1" applyBorder="1">
      <alignment/>
      <protection/>
    </xf>
    <xf numFmtId="3" fontId="0" fillId="0" borderId="0" xfId="0" applyNumberFormat="1" applyFill="1" applyAlignment="1">
      <alignment/>
    </xf>
    <xf numFmtId="166" fontId="11" fillId="0" borderId="0" xfId="49" applyNumberFormat="1" applyFill="1">
      <alignment/>
      <protection/>
    </xf>
    <xf numFmtId="166" fontId="11" fillId="0" borderId="13" xfId="49" applyNumberFormat="1" applyFill="1" applyBorder="1">
      <alignment/>
      <protection/>
    </xf>
    <xf numFmtId="166" fontId="0" fillId="0" borderId="0" xfId="0" applyNumberFormat="1" applyFill="1" applyAlignment="1">
      <alignment/>
    </xf>
    <xf numFmtId="0" fontId="31" fillId="0" borderId="0" xfId="0" applyFont="1" applyAlignment="1">
      <alignment/>
    </xf>
    <xf numFmtId="167" fontId="31" fillId="0" borderId="0" xfId="0" applyNumberFormat="1" applyFont="1" applyAlignment="1">
      <alignment/>
    </xf>
    <xf numFmtId="166" fontId="30" fillId="0" borderId="0" xfId="0" applyNumberFormat="1" applyFont="1" applyFill="1" applyAlignment="1">
      <alignment horizontal="center"/>
    </xf>
    <xf numFmtId="3" fontId="25" fillId="0" borderId="0" xfId="49" applyNumberFormat="1" applyFont="1" applyFill="1">
      <alignment/>
      <protection/>
    </xf>
    <xf numFmtId="0" fontId="22" fillId="0" borderId="11" xfId="49" applyFont="1" applyFill="1" applyBorder="1" applyAlignment="1">
      <alignment horizontal="left" vertical="center" wrapText="1"/>
      <protection/>
    </xf>
    <xf numFmtId="0" fontId="23" fillId="0" borderId="11" xfId="49" applyFont="1" applyBorder="1" applyAlignment="1">
      <alignment horizontal="right" vertical="center"/>
      <protection/>
    </xf>
    <xf numFmtId="0" fontId="11" fillId="0" borderId="0" xfId="49" applyFill="1" applyAlignment="1">
      <alignment wrapText="1"/>
      <protection/>
    </xf>
    <xf numFmtId="0" fontId="0" fillId="0" borderId="0" xfId="0" applyFill="1" applyAlignment="1">
      <alignment wrapText="1"/>
    </xf>
    <xf numFmtId="3" fontId="30" fillId="0" borderId="0" xfId="0" applyNumberFormat="1" applyFont="1" applyFill="1" applyAlignment="1">
      <alignment horizontal="left"/>
    </xf>
    <xf numFmtId="0" fontId="23" fillId="0" borderId="12" xfId="49" applyFont="1" applyBorder="1">
      <alignment/>
      <protection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4" fontId="32" fillId="0" borderId="10" xfId="49" applyNumberFormat="1" applyFont="1" applyBorder="1" applyAlignment="1">
      <alignment horizontal="center" vertical="center" wrapText="1"/>
      <protection/>
    </xf>
    <xf numFmtId="0" fontId="21" fillId="0" borderId="11" xfId="49" applyFont="1" applyBorder="1" applyAlignment="1">
      <alignment horizontal="left" vertical="center" wrapText="1"/>
      <protection/>
    </xf>
    <xf numFmtId="0" fontId="22" fillId="0" borderId="11" xfId="49" applyFont="1" applyBorder="1" applyAlignment="1">
      <alignment horizontal="left" wrapText="1"/>
      <protection/>
    </xf>
    <xf numFmtId="166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11" fillId="0" borderId="10" xfId="49" applyBorder="1">
      <alignment/>
      <protection/>
    </xf>
    <xf numFmtId="0" fontId="11" fillId="0" borderId="13" xfId="49" applyBorder="1">
      <alignment/>
      <protection/>
    </xf>
    <xf numFmtId="0" fontId="11" fillId="0" borderId="13" xfId="49" applyFill="1" applyBorder="1" applyAlignment="1">
      <alignment wrapText="1"/>
      <protection/>
    </xf>
    <xf numFmtId="0" fontId="11" fillId="0" borderId="13" xfId="49" applyFill="1" applyBorder="1">
      <alignment/>
      <protection/>
    </xf>
    <xf numFmtId="3" fontId="11" fillId="0" borderId="13" xfId="49" applyNumberFormat="1" applyFill="1" applyBorder="1">
      <alignment/>
      <protection/>
    </xf>
    <xf numFmtId="3" fontId="25" fillId="0" borderId="13" xfId="49" applyNumberFormat="1" applyFont="1" applyFill="1" applyBorder="1">
      <alignment/>
      <protection/>
    </xf>
    <xf numFmtId="174" fontId="11" fillId="0" borderId="13" xfId="49" applyNumberFormat="1" applyFill="1" applyBorder="1">
      <alignment/>
      <protection/>
    </xf>
    <xf numFmtId="0" fontId="0" fillId="0" borderId="13" xfId="0" applyBorder="1" applyAlignment="1">
      <alignment/>
    </xf>
    <xf numFmtId="0" fontId="11" fillId="0" borderId="13" xfId="49" applyBorder="1" applyAlignment="1">
      <alignment wrapText="1"/>
      <protection/>
    </xf>
    <xf numFmtId="3" fontId="25" fillId="0" borderId="14" xfId="49" applyNumberFormat="1" applyFont="1" applyFill="1" applyBorder="1" applyAlignment="1">
      <alignment horizontal="left"/>
      <protection/>
    </xf>
    <xf numFmtId="3" fontId="11" fillId="0" borderId="15" xfId="49" applyNumberFormat="1" applyFill="1" applyBorder="1">
      <alignment/>
      <protection/>
    </xf>
    <xf numFmtId="3" fontId="25" fillId="0" borderId="16" xfId="49" applyNumberFormat="1" applyFont="1" applyFill="1" applyBorder="1" applyAlignment="1">
      <alignment horizontal="center"/>
      <protection/>
    </xf>
    <xf numFmtId="9" fontId="25" fillId="0" borderId="0" xfId="49" applyNumberFormat="1" applyFont="1" applyFill="1" applyBorder="1" applyAlignment="1">
      <alignment horizontal="center"/>
      <protection/>
    </xf>
    <xf numFmtId="166" fontId="25" fillId="0" borderId="0" xfId="49" applyNumberFormat="1" applyFont="1" applyFill="1" applyBorder="1" applyAlignment="1">
      <alignment horizontal="center"/>
      <protection/>
    </xf>
    <xf numFmtId="9" fontId="25" fillId="0" borderId="13" xfId="49" applyNumberFormat="1" applyFont="1" applyFill="1" applyBorder="1" applyAlignment="1">
      <alignment horizontal="center"/>
      <protection/>
    </xf>
    <xf numFmtId="166" fontId="25" fillId="0" borderId="13" xfId="49" applyNumberFormat="1" applyFont="1" applyFill="1" applyBorder="1" applyAlignment="1">
      <alignment horizontal="center"/>
      <protection/>
    </xf>
    <xf numFmtId="0" fontId="25" fillId="0" borderId="13" xfId="49" applyFont="1" applyBorder="1" applyAlignment="1">
      <alignment wrapText="1"/>
      <protection/>
    </xf>
    <xf numFmtId="3" fontId="25" fillId="0" borderId="16" xfId="49" applyNumberFormat="1" applyFont="1" applyFill="1" applyBorder="1">
      <alignment/>
      <protection/>
    </xf>
    <xf numFmtId="166" fontId="39" fillId="0" borderId="16" xfId="49" applyNumberFormat="1" applyFont="1" applyFill="1" applyBorder="1">
      <alignment/>
      <protection/>
    </xf>
    <xf numFmtId="166" fontId="25" fillId="0" borderId="13" xfId="49" applyNumberFormat="1" applyFont="1" applyFill="1" applyBorder="1">
      <alignment/>
      <protection/>
    </xf>
    <xf numFmtId="166" fontId="11" fillId="0" borderId="0" xfId="49" applyNumberFormat="1" applyFont="1" applyFill="1">
      <alignment/>
      <protection/>
    </xf>
    <xf numFmtId="0" fontId="33" fillId="0" borderId="11" xfId="49" applyFont="1" applyBorder="1" applyAlignment="1">
      <alignment horizontal="left" wrapText="1"/>
      <protection/>
    </xf>
    <xf numFmtId="0" fontId="34" fillId="0" borderId="11" xfId="49" applyFont="1" applyFill="1" applyBorder="1">
      <alignment/>
      <protection/>
    </xf>
    <xf numFmtId="0" fontId="19" fillId="0" borderId="12" xfId="0" applyFont="1" applyBorder="1" applyAlignment="1">
      <alignment wrapText="1"/>
    </xf>
    <xf numFmtId="0" fontId="34" fillId="0" borderId="12" xfId="49" applyFont="1" applyFill="1" applyBorder="1">
      <alignment/>
      <protection/>
    </xf>
    <xf numFmtId="0" fontId="23" fillId="0" borderId="13" xfId="49" applyFont="1" applyFill="1" applyBorder="1">
      <alignment/>
      <protection/>
    </xf>
    <xf numFmtId="0" fontId="20" fillId="0" borderId="13" xfId="49" applyFont="1" applyFill="1" applyBorder="1">
      <alignment/>
      <protection/>
    </xf>
    <xf numFmtId="0" fontId="23" fillId="0" borderId="13" xfId="49" applyFont="1" applyFill="1" applyBorder="1" applyAlignment="1">
      <alignment/>
      <protection/>
    </xf>
    <xf numFmtId="0" fontId="20" fillId="0" borderId="13" xfId="49" applyFont="1" applyFill="1" applyBorder="1" applyAlignment="1">
      <alignment/>
      <protection/>
    </xf>
    <xf numFmtId="166" fontId="23" fillId="0" borderId="11" xfId="49" applyNumberFormat="1" applyFont="1" applyFill="1" applyBorder="1">
      <alignment/>
      <protection/>
    </xf>
    <xf numFmtId="166" fontId="23" fillId="0" borderId="11" xfId="49" applyNumberFormat="1" applyFont="1" applyFill="1" applyBorder="1" applyAlignment="1">
      <alignment horizontal="right"/>
      <protection/>
    </xf>
    <xf numFmtId="166" fontId="11" fillId="0" borderId="13" xfId="49" applyNumberFormat="1" applyFont="1" applyFill="1" applyBorder="1">
      <alignment/>
      <protection/>
    </xf>
    <xf numFmtId="166" fontId="11" fillId="0" borderId="13" xfId="49" applyNumberFormat="1" applyFont="1" applyFill="1" applyBorder="1" applyAlignment="1">
      <alignment/>
      <protection/>
    </xf>
    <xf numFmtId="4" fontId="0" fillId="0" borderId="0" xfId="0" applyNumberFormat="1" applyFill="1" applyAlignment="1">
      <alignment/>
    </xf>
    <xf numFmtId="4" fontId="18" fillId="0" borderId="13" xfId="49" applyNumberFormat="1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wrapText="1"/>
    </xf>
    <xf numFmtId="3" fontId="18" fillId="0" borderId="10" xfId="49" applyNumberFormat="1" applyFont="1" applyFill="1" applyBorder="1" applyAlignment="1">
      <alignment horizontal="center" vertical="center" wrapText="1"/>
      <protection/>
    </xf>
    <xf numFmtId="3" fontId="20" fillId="0" borderId="11" xfId="49" applyNumberFormat="1" applyFont="1" applyFill="1" applyBorder="1">
      <alignment/>
      <protection/>
    </xf>
    <xf numFmtId="3" fontId="23" fillId="0" borderId="11" xfId="49" applyNumberFormat="1" applyFont="1" applyFill="1" applyBorder="1">
      <alignment/>
      <protection/>
    </xf>
    <xf numFmtId="3" fontId="23" fillId="0" borderId="11" xfId="49" applyNumberFormat="1" applyFont="1" applyFill="1" applyBorder="1" applyAlignment="1">
      <alignment horizontal="right" vertical="center"/>
      <protection/>
    </xf>
    <xf numFmtId="3" fontId="20" fillId="0" borderId="10" xfId="49" applyNumberFormat="1" applyFont="1" applyFill="1" applyBorder="1">
      <alignment/>
      <protection/>
    </xf>
    <xf numFmtId="3" fontId="20" fillId="0" borderId="13" xfId="49" applyNumberFormat="1" applyFont="1" applyFill="1" applyBorder="1">
      <alignment/>
      <protection/>
    </xf>
    <xf numFmtId="3" fontId="18" fillId="0" borderId="13" xfId="49" applyNumberFormat="1" applyFont="1" applyFill="1" applyBorder="1" applyAlignment="1">
      <alignment horizontal="center" vertical="center" wrapText="1"/>
      <protection/>
    </xf>
    <xf numFmtId="3" fontId="23" fillId="0" borderId="12" xfId="49" applyNumberFormat="1" applyFont="1" applyFill="1" applyBorder="1">
      <alignment/>
      <protection/>
    </xf>
    <xf numFmtId="3" fontId="20" fillId="0" borderId="11" xfId="49" applyNumberFormat="1" applyFont="1" applyFill="1" applyBorder="1" applyAlignment="1">
      <alignment/>
      <protection/>
    </xf>
    <xf numFmtId="3" fontId="25" fillId="0" borderId="13" xfId="49" applyNumberFormat="1" applyFont="1" applyFill="1" applyBorder="1" applyAlignment="1">
      <alignment horizontal="center" wrapText="1"/>
      <protection/>
    </xf>
    <xf numFmtId="166" fontId="15" fillId="0" borderId="13" xfId="49" applyNumberFormat="1" applyFont="1" applyFill="1" applyBorder="1">
      <alignment/>
      <protection/>
    </xf>
    <xf numFmtId="3" fontId="20" fillId="0" borderId="17" xfId="49" applyNumberFormat="1" applyFont="1" applyFill="1" applyBorder="1">
      <alignment/>
      <protection/>
    </xf>
    <xf numFmtId="3" fontId="18" fillId="0" borderId="18" xfId="49" applyNumberFormat="1" applyFont="1" applyFill="1" applyBorder="1" applyAlignment="1">
      <alignment horizontal="center" vertical="center" wrapText="1"/>
      <protection/>
    </xf>
    <xf numFmtId="3" fontId="25" fillId="0" borderId="13" xfId="49" applyNumberFormat="1" applyFont="1" applyFill="1" applyBorder="1" applyAlignment="1">
      <alignment wrapText="1"/>
      <protection/>
    </xf>
    <xf numFmtId="4" fontId="18" fillId="0" borderId="10" xfId="49" applyNumberFormat="1" applyFont="1" applyFill="1" applyBorder="1" applyAlignment="1">
      <alignment horizontal="center" vertical="center" wrapText="1"/>
      <protection/>
    </xf>
    <xf numFmtId="1" fontId="23" fillId="0" borderId="11" xfId="49" applyNumberFormat="1" applyFont="1" applyFill="1" applyBorder="1">
      <alignment/>
      <protection/>
    </xf>
    <xf numFmtId="1" fontId="20" fillId="0" borderId="11" xfId="49" applyNumberFormat="1" applyFont="1" applyFill="1" applyBorder="1">
      <alignment/>
      <protection/>
    </xf>
    <xf numFmtId="1" fontId="23" fillId="0" borderId="11" xfId="49" applyNumberFormat="1" applyFont="1" applyFill="1" applyBorder="1" applyAlignment="1">
      <alignment horizontal="right" vertical="center"/>
      <protection/>
    </xf>
    <xf numFmtId="1" fontId="20" fillId="0" borderId="11" xfId="49" applyNumberFormat="1" applyFont="1" applyFill="1" applyBorder="1" applyAlignment="1">
      <alignment/>
      <protection/>
    </xf>
    <xf numFmtId="1" fontId="23" fillId="0" borderId="12" xfId="49" applyNumberFormat="1" applyFont="1" applyFill="1" applyBorder="1">
      <alignment/>
      <protection/>
    </xf>
    <xf numFmtId="1" fontId="20" fillId="0" borderId="10" xfId="49" applyNumberFormat="1" applyFont="1" applyFill="1" applyBorder="1">
      <alignment/>
      <protection/>
    </xf>
    <xf numFmtId="0" fontId="25" fillId="0" borderId="13" xfId="49" applyFont="1" applyFill="1" applyBorder="1" applyAlignment="1">
      <alignment horizontal="center"/>
      <protection/>
    </xf>
    <xf numFmtId="3" fontId="20" fillId="0" borderId="11" xfId="49" applyNumberFormat="1" applyFont="1" applyFill="1" applyBorder="1" applyAlignment="1">
      <alignment horizontal="right" vertical="center"/>
      <protection/>
    </xf>
    <xf numFmtId="3" fontId="20" fillId="0" borderId="11" xfId="49" applyNumberFormat="1" applyFont="1" applyFill="1" applyBorder="1" applyAlignment="1">
      <alignment horizontal="right"/>
      <protection/>
    </xf>
    <xf numFmtId="3" fontId="20" fillId="0" borderId="10" xfId="49" applyNumberFormat="1" applyFont="1" applyFill="1" applyBorder="1" applyAlignment="1">
      <alignment/>
      <protection/>
    </xf>
    <xf numFmtId="174" fontId="18" fillId="0" borderId="10" xfId="49" applyNumberFormat="1" applyFont="1" applyFill="1" applyBorder="1" applyAlignment="1">
      <alignment horizontal="center" vertical="center" wrapText="1"/>
      <protection/>
    </xf>
    <xf numFmtId="174" fontId="20" fillId="0" borderId="11" xfId="49" applyNumberFormat="1" applyFont="1" applyFill="1" applyBorder="1">
      <alignment/>
      <protection/>
    </xf>
    <xf numFmtId="174" fontId="23" fillId="0" borderId="11" xfId="49" applyNumberFormat="1" applyFont="1" applyFill="1" applyBorder="1" applyAlignment="1">
      <alignment horizontal="right"/>
      <protection/>
    </xf>
    <xf numFmtId="174" fontId="23" fillId="0" borderId="11" xfId="49" applyNumberFormat="1" applyFont="1" applyFill="1" applyBorder="1" applyAlignment="1">
      <alignment horizontal="right" vertical="center"/>
      <protection/>
    </xf>
    <xf numFmtId="174" fontId="23" fillId="0" borderId="11" xfId="49" applyNumberFormat="1" applyFont="1" applyFill="1" applyBorder="1">
      <alignment/>
      <protection/>
    </xf>
    <xf numFmtId="174" fontId="23" fillId="0" borderId="19" xfId="49" applyNumberFormat="1" applyFont="1" applyFill="1" applyBorder="1">
      <alignment/>
      <protection/>
    </xf>
    <xf numFmtId="174" fontId="20" fillId="0" borderId="11" xfId="49" applyNumberFormat="1" applyFont="1" applyFill="1" applyBorder="1" applyAlignment="1">
      <alignment/>
      <protection/>
    </xf>
    <xf numFmtId="174" fontId="23" fillId="0" borderId="12" xfId="49" applyNumberFormat="1" applyFont="1" applyFill="1" applyBorder="1">
      <alignment/>
      <protection/>
    </xf>
    <xf numFmtId="174" fontId="20" fillId="0" borderId="10" xfId="49" applyNumberFormat="1" applyFont="1" applyFill="1" applyBorder="1" applyAlignment="1">
      <alignment/>
      <protection/>
    </xf>
    <xf numFmtId="174" fontId="23" fillId="0" borderId="0" xfId="49" applyNumberFormat="1" applyFont="1" applyFill="1" applyBorder="1">
      <alignment/>
      <protection/>
    </xf>
    <xf numFmtId="174" fontId="20" fillId="0" borderId="10" xfId="49" applyNumberFormat="1" applyFont="1" applyFill="1" applyBorder="1">
      <alignment/>
      <protection/>
    </xf>
    <xf numFmtId="174" fontId="23" fillId="0" borderId="20" xfId="49" applyNumberFormat="1" applyFont="1" applyFill="1" applyBorder="1">
      <alignment/>
      <protection/>
    </xf>
    <xf numFmtId="166" fontId="18" fillId="0" borderId="10" xfId="49" applyNumberFormat="1" applyFont="1" applyFill="1" applyBorder="1" applyAlignment="1">
      <alignment horizontal="center" vertical="center" wrapText="1"/>
      <protection/>
    </xf>
    <xf numFmtId="166" fontId="20" fillId="0" borderId="11" xfId="49" applyNumberFormat="1" applyFont="1" applyFill="1" applyBorder="1">
      <alignment/>
      <protection/>
    </xf>
    <xf numFmtId="166" fontId="20" fillId="0" borderId="11" xfId="49" applyNumberFormat="1" applyFont="1" applyFill="1" applyBorder="1" applyAlignment="1">
      <alignment horizontal="right"/>
      <protection/>
    </xf>
    <xf numFmtId="166" fontId="23" fillId="0" borderId="11" xfId="49" applyNumberFormat="1" applyFont="1" applyFill="1" applyBorder="1" applyAlignment="1">
      <alignment horizontal="right" vertical="center"/>
      <protection/>
    </xf>
    <xf numFmtId="166" fontId="23" fillId="0" borderId="13" xfId="49" applyNumberFormat="1" applyFont="1" applyFill="1" applyBorder="1" applyAlignment="1">
      <alignment horizontal="right"/>
      <protection/>
    </xf>
    <xf numFmtId="166" fontId="20" fillId="0" borderId="10" xfId="49" applyNumberFormat="1" applyFont="1" applyFill="1" applyBorder="1" applyAlignment="1">
      <alignment horizontal="right"/>
      <protection/>
    </xf>
    <xf numFmtId="166" fontId="23" fillId="0" borderId="12" xfId="49" applyNumberFormat="1" applyFont="1" applyFill="1" applyBorder="1" applyAlignment="1">
      <alignment horizontal="right"/>
      <protection/>
    </xf>
    <xf numFmtId="166" fontId="20" fillId="0" borderId="11" xfId="49" applyNumberFormat="1" applyFont="1" applyFill="1" applyBorder="1" applyAlignment="1">
      <alignment/>
      <protection/>
    </xf>
    <xf numFmtId="166" fontId="20" fillId="0" borderId="21" xfId="49" applyNumberFormat="1" applyFont="1" applyFill="1" applyBorder="1" applyAlignment="1">
      <alignment horizontal="right"/>
      <protection/>
    </xf>
    <xf numFmtId="166" fontId="20" fillId="0" borderId="13" xfId="49" applyNumberFormat="1" applyFont="1" applyFill="1" applyBorder="1" applyAlignment="1">
      <alignment horizontal="right"/>
      <protection/>
    </xf>
    <xf numFmtId="166" fontId="23" fillId="0" borderId="11" xfId="49" applyNumberFormat="1" applyFont="1" applyFill="1" applyBorder="1" applyAlignment="1">
      <alignment vertical="center"/>
      <protection/>
    </xf>
    <xf numFmtId="166" fontId="20" fillId="0" borderId="17" xfId="49" applyNumberFormat="1" applyFont="1" applyFill="1" applyBorder="1" applyAlignment="1">
      <alignment horizontal="right"/>
      <protection/>
    </xf>
    <xf numFmtId="174" fontId="18" fillId="0" borderId="21" xfId="49" applyNumberFormat="1" applyFont="1" applyFill="1" applyBorder="1" applyAlignment="1">
      <alignment horizontal="center" vertical="center" wrapText="1"/>
      <protection/>
    </xf>
    <xf numFmtId="166" fontId="18" fillId="0" borderId="18" xfId="49" applyNumberFormat="1" applyFont="1" applyFill="1" applyBorder="1" applyAlignment="1">
      <alignment horizontal="center" vertical="center" wrapText="1"/>
      <protection/>
    </xf>
    <xf numFmtId="166" fontId="23" fillId="0" borderId="15" xfId="49" applyNumberFormat="1" applyFont="1" applyFill="1" applyBorder="1" applyAlignment="1">
      <alignment horizontal="right"/>
      <protection/>
    </xf>
    <xf numFmtId="166" fontId="23" fillId="0" borderId="22" xfId="49" applyNumberFormat="1" applyFont="1" applyFill="1" applyBorder="1" applyAlignment="1">
      <alignment horizontal="right"/>
      <protection/>
    </xf>
    <xf numFmtId="166" fontId="23" fillId="0" borderId="17" xfId="49" applyNumberFormat="1" applyFont="1" applyFill="1" applyBorder="1" applyAlignment="1">
      <alignment horizontal="right"/>
      <protection/>
    </xf>
    <xf numFmtId="174" fontId="18" fillId="0" borderId="13" xfId="49" applyNumberFormat="1" applyFont="1" applyFill="1" applyBorder="1" applyAlignment="1">
      <alignment horizontal="center" vertical="center" wrapText="1"/>
      <protection/>
    </xf>
    <xf numFmtId="174" fontId="23" fillId="0" borderId="13" xfId="49" applyNumberFormat="1" applyFont="1" applyFill="1" applyBorder="1">
      <alignment/>
      <protection/>
    </xf>
    <xf numFmtId="166" fontId="23" fillId="0" borderId="19" xfId="49" applyNumberFormat="1" applyFont="1" applyFill="1" applyBorder="1" applyAlignment="1">
      <alignment horizontal="right"/>
      <protection/>
    </xf>
    <xf numFmtId="166" fontId="23" fillId="0" borderId="20" xfId="49" applyNumberFormat="1" applyFont="1" applyFill="1" applyBorder="1" applyAlignment="1">
      <alignment horizontal="right"/>
      <protection/>
    </xf>
    <xf numFmtId="166" fontId="20" fillId="0" borderId="19" xfId="49" applyNumberFormat="1" applyFont="1" applyFill="1" applyBorder="1" applyAlignment="1">
      <alignment horizontal="right"/>
      <protection/>
    </xf>
    <xf numFmtId="166" fontId="11" fillId="0" borderId="14" xfId="49" applyNumberFormat="1" applyFill="1" applyBorder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20" fillId="0" borderId="19" xfId="49" applyNumberFormat="1" applyFont="1" applyFill="1" applyBorder="1">
      <alignment/>
      <protection/>
    </xf>
    <xf numFmtId="0" fontId="22" fillId="0" borderId="11" xfId="49" applyFont="1" applyBorder="1" applyAlignment="1">
      <alignment horizontal="left" vertical="center" wrapText="1"/>
      <protection/>
    </xf>
    <xf numFmtId="0" fontId="20" fillId="24" borderId="10" xfId="49" applyFont="1" applyFill="1" applyBorder="1" applyAlignment="1">
      <alignment wrapText="1"/>
      <protection/>
    </xf>
    <xf numFmtId="0" fontId="0" fillId="24" borderId="23" xfId="0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25" fillId="0" borderId="14" xfId="49" applyFont="1" applyBorder="1" applyAlignment="1">
      <alignment horizontal="right" wrapText="1"/>
      <protection/>
    </xf>
    <xf numFmtId="0" fontId="25" fillId="0" borderId="24" xfId="49" applyFont="1" applyBorder="1" applyAlignment="1">
      <alignment horizontal="right" wrapText="1"/>
      <protection/>
    </xf>
    <xf numFmtId="0" fontId="0" fillId="0" borderId="24" xfId="0" applyBorder="1" applyAlignment="1">
      <alignment horizontal="right"/>
    </xf>
    <xf numFmtId="0" fontId="0" fillId="0" borderId="15" xfId="0" applyBorder="1" applyAlignment="1">
      <alignment horizontal="right"/>
    </xf>
    <xf numFmtId="174" fontId="20" fillId="25" borderId="10" xfId="49" applyNumberFormat="1" applyFont="1" applyFill="1" applyBorder="1" applyAlignment="1">
      <alignment horizontal="center" vertical="center" wrapText="1"/>
      <protection/>
    </xf>
    <xf numFmtId="0" fontId="15" fillId="25" borderId="23" xfId="0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174" fontId="20" fillId="25" borderId="10" xfId="49" applyNumberFormat="1" applyFont="1" applyFill="1" applyBorder="1" applyAlignment="1">
      <alignment horizontal="center" wrapText="1"/>
      <protection/>
    </xf>
    <xf numFmtId="174" fontId="20" fillId="25" borderId="12" xfId="49" applyNumberFormat="1" applyFont="1" applyFill="1" applyBorder="1" applyAlignment="1">
      <alignment horizontal="center" wrapText="1"/>
      <protection/>
    </xf>
    <xf numFmtId="174" fontId="20" fillId="25" borderId="23" xfId="49" applyNumberFormat="1" applyFont="1" applyFill="1" applyBorder="1" applyAlignment="1">
      <alignment horizontal="center" wrapText="1"/>
      <protection/>
    </xf>
    <xf numFmtId="174" fontId="23" fillId="24" borderId="10" xfId="49" applyNumberFormat="1" applyFont="1" applyFill="1" applyBorder="1" applyAlignment="1">
      <alignment horizontal="center"/>
      <protection/>
    </xf>
    <xf numFmtId="0" fontId="0" fillId="24" borderId="23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74" fontId="23" fillId="24" borderId="10" xfId="49" applyNumberFormat="1" applyFont="1" applyFill="1" applyBorder="1" applyAlignment="1">
      <alignment horizontal="right"/>
      <protection/>
    </xf>
    <xf numFmtId="0" fontId="0" fillId="0" borderId="23" xfId="0" applyBorder="1" applyAlignment="1">
      <alignment horizontal="right"/>
    </xf>
    <xf numFmtId="0" fontId="0" fillId="0" borderId="12" xfId="0" applyBorder="1" applyAlignment="1">
      <alignment horizontal="right"/>
    </xf>
    <xf numFmtId="174" fontId="20" fillId="24" borderId="10" xfId="49" applyNumberFormat="1" applyFont="1" applyFill="1" applyBorder="1" applyAlignment="1">
      <alignment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24" borderId="23" xfId="0" applyFill="1" applyBorder="1" applyAlignment="1">
      <alignment/>
    </xf>
    <xf numFmtId="0" fontId="0" fillId="24" borderId="12" xfId="0" applyFill="1" applyBorder="1" applyAlignment="1">
      <alignment/>
    </xf>
    <xf numFmtId="0" fontId="20" fillId="24" borderId="21" xfId="49" applyFont="1" applyFill="1" applyBorder="1" applyAlignment="1">
      <alignment wrapText="1"/>
      <protection/>
    </xf>
    <xf numFmtId="0" fontId="20" fillId="24" borderId="18" xfId="49" applyFont="1" applyFill="1" applyBorder="1" applyAlignment="1">
      <alignment wrapText="1"/>
      <protection/>
    </xf>
    <xf numFmtId="0" fontId="20" fillId="24" borderId="25" xfId="49" applyFont="1" applyFill="1" applyBorder="1" applyAlignment="1">
      <alignment wrapText="1"/>
      <protection/>
    </xf>
    <xf numFmtId="0" fontId="20" fillId="24" borderId="26" xfId="49" applyFont="1" applyFill="1" applyBorder="1" applyAlignment="1">
      <alignment wrapText="1"/>
      <protection/>
    </xf>
    <xf numFmtId="0" fontId="20" fillId="24" borderId="27" xfId="49" applyFont="1" applyFill="1" applyBorder="1" applyAlignment="1">
      <alignment wrapText="1"/>
      <protection/>
    </xf>
    <xf numFmtId="0" fontId="20" fillId="24" borderId="28" xfId="49" applyFont="1" applyFill="1" applyBorder="1" applyAlignment="1">
      <alignment wrapText="1"/>
      <protection/>
    </xf>
    <xf numFmtId="174" fontId="20" fillId="24" borderId="10" xfId="49" applyNumberFormat="1" applyFont="1" applyFill="1" applyBorder="1" applyAlignment="1">
      <alignment wrapText="1"/>
      <protection/>
    </xf>
    <xf numFmtId="0" fontId="0" fillId="24" borderId="29" xfId="0" applyFill="1" applyBorder="1" applyAlignment="1">
      <alignment wrapText="1"/>
    </xf>
    <xf numFmtId="0" fontId="38" fillId="0" borderId="0" xfId="0" applyFont="1" applyAlignment="1">
      <alignment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45"/>
  <sheetViews>
    <sheetView tabSelected="1" zoomScalePageLayoutView="0" workbookViewId="0" topLeftCell="A1">
      <pane ySplit="1" topLeftCell="A244" activePane="bottomLeft" state="frozen"/>
      <selection pane="topLeft" activeCell="C1" sqref="C1"/>
      <selection pane="bottomLeft" activeCell="I263" sqref="I263"/>
    </sheetView>
  </sheetViews>
  <sheetFormatPr defaultColWidth="10.421875" defaultRowHeight="15"/>
  <cols>
    <col min="1" max="1" width="3.8515625" style="0" customWidth="1"/>
    <col min="2" max="2" width="18.57421875" style="34" customWidth="1"/>
    <col min="3" max="3" width="6.00390625" style="0" customWidth="1"/>
    <col min="4" max="4" width="11.7109375" style="49" customWidth="1"/>
    <col min="5" max="5" width="11.57421875" style="49" customWidth="1"/>
    <col min="6" max="6" width="12.28125" style="49" customWidth="1"/>
    <col min="7" max="7" width="10.421875" style="49" customWidth="1"/>
    <col min="8" max="8" width="10.140625" style="35" customWidth="1"/>
    <col min="9" max="9" width="9.7109375" style="35" customWidth="1"/>
    <col min="10" max="10" width="15.00390625" style="49" customWidth="1"/>
    <col min="11" max="12" width="10.421875" style="69" customWidth="1"/>
    <col min="13" max="13" width="12.7109375" style="52" customWidth="1"/>
    <col min="14" max="14" width="13.7109375" style="52" customWidth="1"/>
    <col min="15" max="15" width="12.8515625" style="52" customWidth="1"/>
    <col min="16" max="16" width="14.8515625" style="52" customWidth="1"/>
    <col min="17" max="17" width="13.00390625" style="52" customWidth="1"/>
    <col min="18" max="18" width="12.00390625" style="52" customWidth="1"/>
    <col min="19" max="19" width="16.421875" style="52" customWidth="1"/>
    <col min="20" max="20" width="11.7109375" style="0" bestFit="1" customWidth="1"/>
    <col min="21" max="21" width="14.28125" style="0" hidden="1" customWidth="1"/>
    <col min="22" max="22" width="14.57421875" style="0" customWidth="1"/>
    <col min="23" max="23" width="14.28125" style="0" bestFit="1" customWidth="1"/>
    <col min="24" max="24" width="11.57421875" style="0" bestFit="1" customWidth="1"/>
  </cols>
  <sheetData>
    <row r="1" spans="1:19" s="2" customFormat="1" ht="48">
      <c r="A1" s="1" t="s">
        <v>0</v>
      </c>
      <c r="B1" s="65" t="s">
        <v>209</v>
      </c>
      <c r="C1" s="1" t="s">
        <v>1</v>
      </c>
      <c r="D1" s="106" t="s">
        <v>2</v>
      </c>
      <c r="E1" s="106" t="s">
        <v>3</v>
      </c>
      <c r="F1" s="106" t="s">
        <v>4</v>
      </c>
      <c r="G1" s="106" t="s">
        <v>5</v>
      </c>
      <c r="H1" s="120" t="s">
        <v>6</v>
      </c>
      <c r="I1" s="120" t="s">
        <v>205</v>
      </c>
      <c r="J1" s="106" t="s">
        <v>7</v>
      </c>
      <c r="K1" s="131" t="s">
        <v>253</v>
      </c>
      <c r="L1" s="131"/>
      <c r="M1" s="143" t="s">
        <v>8</v>
      </c>
      <c r="N1" s="143" t="s">
        <v>9</v>
      </c>
      <c r="O1" s="143" t="s">
        <v>10</v>
      </c>
      <c r="P1" s="143" t="s">
        <v>11</v>
      </c>
      <c r="Q1" s="143" t="s">
        <v>12</v>
      </c>
      <c r="R1" s="143" t="s">
        <v>206</v>
      </c>
      <c r="S1" s="143" t="s">
        <v>13</v>
      </c>
    </row>
    <row r="2" spans="1:22" ht="47.25">
      <c r="A2" s="3"/>
      <c r="B2" s="31" t="s">
        <v>252</v>
      </c>
      <c r="C2" s="3"/>
      <c r="D2" s="107"/>
      <c r="E2" s="107"/>
      <c r="F2" s="107"/>
      <c r="G2" s="107"/>
      <c r="H2" s="3"/>
      <c r="I2" s="3"/>
      <c r="J2" s="107"/>
      <c r="K2" s="132"/>
      <c r="L2" s="132"/>
      <c r="M2" s="144"/>
      <c r="N2" s="144"/>
      <c r="O2" s="144"/>
      <c r="P2" s="144"/>
      <c r="Q2" s="144"/>
      <c r="R2" s="144"/>
      <c r="S2" s="144"/>
      <c r="V2" s="43"/>
    </row>
    <row r="3" spans="1:21" ht="15">
      <c r="A3" s="4">
        <v>1</v>
      </c>
      <c r="B3" s="5" t="s">
        <v>14</v>
      </c>
      <c r="C3" s="6" t="s">
        <v>15</v>
      </c>
      <c r="D3" s="108">
        <v>0</v>
      </c>
      <c r="E3" s="108"/>
      <c r="F3" s="108">
        <v>340</v>
      </c>
      <c r="G3" s="108">
        <v>1380</v>
      </c>
      <c r="H3" s="121"/>
      <c r="I3" s="121"/>
      <c r="J3" s="114">
        <f>SUM(D3:I3)</f>
        <v>1720</v>
      </c>
      <c r="K3" s="133">
        <v>0</v>
      </c>
      <c r="L3" s="133"/>
      <c r="M3" s="100">
        <f>D3*K3</f>
        <v>0</v>
      </c>
      <c r="N3" s="100"/>
      <c r="O3" s="100">
        <f>F3*K3</f>
        <v>0</v>
      </c>
      <c r="P3" s="100">
        <f>G3*K3</f>
        <v>0</v>
      </c>
      <c r="Q3" s="100"/>
      <c r="R3" s="100"/>
      <c r="S3" s="100">
        <f>J3*K3</f>
        <v>0</v>
      </c>
      <c r="U3" s="43">
        <f aca="true" t="shared" si="0" ref="U3:U8">Q3+P3+O3+N3+M3</f>
        <v>0</v>
      </c>
    </row>
    <row r="4" spans="1:22" ht="15">
      <c r="A4" s="4">
        <v>2</v>
      </c>
      <c r="B4" s="5" t="s">
        <v>16</v>
      </c>
      <c r="C4" s="6" t="s">
        <v>15</v>
      </c>
      <c r="D4" s="108">
        <v>0</v>
      </c>
      <c r="E4" s="108"/>
      <c r="F4" s="108">
        <v>19640</v>
      </c>
      <c r="G4" s="108">
        <v>168</v>
      </c>
      <c r="H4" s="121"/>
      <c r="I4" s="121"/>
      <c r="J4" s="114">
        <f>SUM(D4:I4)</f>
        <v>19808</v>
      </c>
      <c r="K4" s="133">
        <v>0</v>
      </c>
      <c r="L4" s="133"/>
      <c r="M4" s="100">
        <f>D4*K4</f>
        <v>0</v>
      </c>
      <c r="N4" s="100"/>
      <c r="O4" s="100">
        <f>F4*K4</f>
        <v>0</v>
      </c>
      <c r="P4" s="100">
        <f>G4*K4</f>
        <v>0</v>
      </c>
      <c r="Q4" s="100"/>
      <c r="R4" s="100"/>
      <c r="S4" s="100">
        <f>J4*K4</f>
        <v>0</v>
      </c>
      <c r="U4" s="43">
        <f t="shared" si="0"/>
        <v>0</v>
      </c>
      <c r="V4" s="43"/>
    </row>
    <row r="5" spans="1:21" ht="26.25">
      <c r="A5" s="4">
        <v>3</v>
      </c>
      <c r="B5" s="5" t="s">
        <v>113</v>
      </c>
      <c r="C5" s="6" t="s">
        <v>17</v>
      </c>
      <c r="D5" s="108">
        <v>0</v>
      </c>
      <c r="E5" s="108"/>
      <c r="F5" s="108">
        <v>17400</v>
      </c>
      <c r="G5" s="108">
        <v>800</v>
      </c>
      <c r="H5" s="121"/>
      <c r="I5" s="121"/>
      <c r="J5" s="114">
        <f>SUM(D5:I5)</f>
        <v>18200</v>
      </c>
      <c r="K5" s="133">
        <v>0</v>
      </c>
      <c r="L5" s="133"/>
      <c r="M5" s="100">
        <f>D5*K5</f>
        <v>0</v>
      </c>
      <c r="N5" s="100"/>
      <c r="O5" s="100">
        <f>F5*K5</f>
        <v>0</v>
      </c>
      <c r="P5" s="100">
        <f>G5*K5</f>
        <v>0</v>
      </c>
      <c r="Q5" s="100"/>
      <c r="R5" s="100"/>
      <c r="S5" s="100">
        <f>J5*K5</f>
        <v>0</v>
      </c>
      <c r="U5" s="43">
        <f t="shared" si="0"/>
        <v>0</v>
      </c>
    </row>
    <row r="6" spans="1:23" ht="15">
      <c r="A6" s="4">
        <v>4</v>
      </c>
      <c r="B6" s="5" t="s">
        <v>114</v>
      </c>
      <c r="C6" s="6" t="s">
        <v>17</v>
      </c>
      <c r="D6" s="108">
        <v>2400</v>
      </c>
      <c r="E6" s="108"/>
      <c r="F6" s="108">
        <v>0</v>
      </c>
      <c r="G6" s="108">
        <v>2600</v>
      </c>
      <c r="H6" s="121"/>
      <c r="I6" s="121"/>
      <c r="J6" s="114">
        <f>SUM(D6:I6)</f>
        <v>5000</v>
      </c>
      <c r="K6" s="133">
        <v>0</v>
      </c>
      <c r="L6" s="133"/>
      <c r="M6" s="100">
        <f>D6*K6</f>
        <v>0</v>
      </c>
      <c r="N6" s="100"/>
      <c r="O6" s="100">
        <f>F6*K6</f>
        <v>0</v>
      </c>
      <c r="P6" s="100">
        <f>G6*K6</f>
        <v>0</v>
      </c>
      <c r="Q6" s="100"/>
      <c r="R6" s="100"/>
      <c r="S6" s="100">
        <f>J6*K6</f>
        <v>0</v>
      </c>
      <c r="U6" s="43">
        <f t="shared" si="0"/>
        <v>0</v>
      </c>
      <c r="W6" s="68"/>
    </row>
    <row r="7" spans="1:21" ht="15">
      <c r="A7" s="4">
        <v>5</v>
      </c>
      <c r="B7" s="5" t="s">
        <v>19</v>
      </c>
      <c r="C7" s="6" t="s">
        <v>17</v>
      </c>
      <c r="D7" s="108">
        <v>0</v>
      </c>
      <c r="E7" s="108"/>
      <c r="F7" s="108">
        <v>0</v>
      </c>
      <c r="G7" s="108">
        <v>1000</v>
      </c>
      <c r="H7" s="121"/>
      <c r="I7" s="121"/>
      <c r="J7" s="114">
        <f>SUM(D7:I7)</f>
        <v>1000</v>
      </c>
      <c r="K7" s="133">
        <v>0</v>
      </c>
      <c r="L7" s="133"/>
      <c r="M7" s="100">
        <f>D7*K7</f>
        <v>0</v>
      </c>
      <c r="N7" s="100"/>
      <c r="O7" s="100">
        <f>F7*K7</f>
        <v>0</v>
      </c>
      <c r="P7" s="100">
        <f>G7*K7</f>
        <v>0</v>
      </c>
      <c r="Q7" s="100"/>
      <c r="R7" s="100"/>
      <c r="S7" s="100">
        <f>J7*K7</f>
        <v>0</v>
      </c>
      <c r="U7" s="43">
        <f t="shared" si="0"/>
        <v>0</v>
      </c>
    </row>
    <row r="8" spans="1:21" ht="26.25">
      <c r="A8" s="6"/>
      <c r="B8" s="7" t="s">
        <v>265</v>
      </c>
      <c r="C8" s="3"/>
      <c r="D8" s="107"/>
      <c r="E8" s="107"/>
      <c r="F8" s="108"/>
      <c r="G8" s="108"/>
      <c r="H8" s="122"/>
      <c r="I8" s="122"/>
      <c r="J8" s="107"/>
      <c r="K8" s="132"/>
      <c r="L8" s="132"/>
      <c r="M8" s="144">
        <f>SUM(M3:M7)</f>
        <v>0</v>
      </c>
      <c r="N8" s="144"/>
      <c r="O8" s="144">
        <f>SUM(O3:O7)</f>
        <v>0</v>
      </c>
      <c r="P8" s="144">
        <f>SUM(P3:P7)</f>
        <v>0</v>
      </c>
      <c r="Q8" s="144"/>
      <c r="R8" s="144"/>
      <c r="S8" s="145">
        <f>SUM(S3:S7)</f>
        <v>0</v>
      </c>
      <c r="U8" s="43">
        <f t="shared" si="0"/>
        <v>0</v>
      </c>
    </row>
    <row r="9" spans="1:21" ht="15">
      <c r="A9" s="6"/>
      <c r="B9" s="7"/>
      <c r="C9" s="3"/>
      <c r="D9" s="107"/>
      <c r="E9" s="107"/>
      <c r="F9" s="107"/>
      <c r="G9" s="107"/>
      <c r="H9" s="122"/>
      <c r="I9" s="122"/>
      <c r="J9" s="114"/>
      <c r="K9" s="132"/>
      <c r="L9" s="132"/>
      <c r="M9" s="145"/>
      <c r="N9" s="145"/>
      <c r="O9" s="145"/>
      <c r="P9" s="145"/>
      <c r="Q9" s="145"/>
      <c r="R9" s="145"/>
      <c r="S9" s="145"/>
      <c r="U9" s="43"/>
    </row>
    <row r="10" spans="1:21" ht="94.5">
      <c r="A10" s="9"/>
      <c r="B10" s="57" t="s">
        <v>219</v>
      </c>
      <c r="C10" s="1" t="s">
        <v>1</v>
      </c>
      <c r="D10" s="106" t="s">
        <v>2</v>
      </c>
      <c r="E10" s="106" t="s">
        <v>3</v>
      </c>
      <c r="F10" s="106" t="s">
        <v>4</v>
      </c>
      <c r="G10" s="106" t="s">
        <v>5</v>
      </c>
      <c r="H10" s="120" t="s">
        <v>6</v>
      </c>
      <c r="I10" s="120" t="s">
        <v>205</v>
      </c>
      <c r="J10" s="106" t="s">
        <v>7</v>
      </c>
      <c r="K10" s="131" t="s">
        <v>253</v>
      </c>
      <c r="L10" s="131"/>
      <c r="M10" s="143" t="s">
        <v>8</v>
      </c>
      <c r="N10" s="143" t="s">
        <v>9</v>
      </c>
      <c r="O10" s="143" t="s">
        <v>10</v>
      </c>
      <c r="P10" s="143" t="s">
        <v>11</v>
      </c>
      <c r="Q10" s="143" t="s">
        <v>12</v>
      </c>
      <c r="R10" s="143" t="s">
        <v>206</v>
      </c>
      <c r="S10" s="143" t="s">
        <v>13</v>
      </c>
      <c r="U10" s="43" t="e">
        <f aca="true" t="shared" si="1" ref="U10:U16">Q10+P10+O10+N10+M10</f>
        <v>#VALUE!</v>
      </c>
    </row>
    <row r="11" spans="1:23" ht="102.75">
      <c r="A11" s="12">
        <v>6</v>
      </c>
      <c r="B11" s="13" t="s">
        <v>215</v>
      </c>
      <c r="C11" s="14" t="s">
        <v>15</v>
      </c>
      <c r="D11" s="108">
        <v>2200</v>
      </c>
      <c r="E11" s="108">
        <v>0</v>
      </c>
      <c r="F11" s="108">
        <v>290</v>
      </c>
      <c r="G11" s="108">
        <v>104</v>
      </c>
      <c r="H11" s="121">
        <v>50</v>
      </c>
      <c r="I11" s="121">
        <v>26</v>
      </c>
      <c r="J11" s="114">
        <f>SUM(D11:I11)</f>
        <v>2670</v>
      </c>
      <c r="K11" s="133">
        <v>0</v>
      </c>
      <c r="L11" s="133"/>
      <c r="M11" s="100">
        <f>D11*K11</f>
        <v>0</v>
      </c>
      <c r="N11" s="100">
        <f>E11*K11</f>
        <v>0</v>
      </c>
      <c r="O11" s="100">
        <f>F11*K11</f>
        <v>0</v>
      </c>
      <c r="P11" s="100">
        <f>G11*K11</f>
        <v>0</v>
      </c>
      <c r="Q11" s="100">
        <f>H11*K11</f>
        <v>0</v>
      </c>
      <c r="R11" s="100">
        <f>I11*K11</f>
        <v>0</v>
      </c>
      <c r="S11" s="100">
        <f>J11*K11</f>
        <v>0</v>
      </c>
      <c r="U11" s="43">
        <f t="shared" si="1"/>
        <v>0</v>
      </c>
      <c r="V11" s="43"/>
      <c r="W11" s="43"/>
    </row>
    <row r="12" spans="1:23" ht="15">
      <c r="A12" s="4">
        <v>7</v>
      </c>
      <c r="B12" s="5" t="s">
        <v>18</v>
      </c>
      <c r="C12" s="6" t="s">
        <v>17</v>
      </c>
      <c r="D12" s="108">
        <v>9000</v>
      </c>
      <c r="E12" s="108">
        <v>0</v>
      </c>
      <c r="F12" s="108">
        <v>0</v>
      </c>
      <c r="G12" s="108">
        <v>600</v>
      </c>
      <c r="H12" s="121">
        <v>450</v>
      </c>
      <c r="I12" s="121">
        <v>0</v>
      </c>
      <c r="J12" s="114">
        <f>SUM(D12:I12)</f>
        <v>10050</v>
      </c>
      <c r="K12" s="133">
        <v>0</v>
      </c>
      <c r="L12" s="133"/>
      <c r="M12" s="100">
        <f>D12*K12</f>
        <v>0</v>
      </c>
      <c r="N12" s="100">
        <f>E12*K12</f>
        <v>0</v>
      </c>
      <c r="O12" s="100">
        <f>F12*K12</f>
        <v>0</v>
      </c>
      <c r="P12" s="100">
        <f>G12*K12</f>
        <v>0</v>
      </c>
      <c r="Q12" s="100">
        <f>H12*K12</f>
        <v>0</v>
      </c>
      <c r="R12" s="100">
        <f>I12*K12</f>
        <v>0</v>
      </c>
      <c r="S12" s="100">
        <f>J12*K12</f>
        <v>0</v>
      </c>
      <c r="U12" s="43">
        <f t="shared" si="1"/>
        <v>0</v>
      </c>
      <c r="W12" s="68"/>
    </row>
    <row r="13" spans="1:23" ht="15">
      <c r="A13" s="14">
        <v>8</v>
      </c>
      <c r="B13" s="17" t="s">
        <v>20</v>
      </c>
      <c r="C13" s="14" t="s">
        <v>15</v>
      </c>
      <c r="D13" s="108">
        <v>80</v>
      </c>
      <c r="E13" s="108">
        <v>400</v>
      </c>
      <c r="F13" s="108">
        <v>458</v>
      </c>
      <c r="G13" s="108">
        <v>8</v>
      </c>
      <c r="H13" s="121">
        <v>20</v>
      </c>
      <c r="I13" s="121">
        <v>0</v>
      </c>
      <c r="J13" s="114">
        <f>SUM(D13:I13)</f>
        <v>966</v>
      </c>
      <c r="K13" s="133">
        <v>0</v>
      </c>
      <c r="L13" s="133"/>
      <c r="M13" s="99">
        <f>D13*K13</f>
        <v>0</v>
      </c>
      <c r="N13" s="100">
        <f>E13*K13</f>
        <v>0</v>
      </c>
      <c r="O13" s="99">
        <f>F13*K13</f>
        <v>0</v>
      </c>
      <c r="P13" s="99">
        <f>G13*K13</f>
        <v>0</v>
      </c>
      <c r="Q13" s="99">
        <f>H13*K13</f>
        <v>0</v>
      </c>
      <c r="R13" s="99">
        <f>I13*K13</f>
        <v>0</v>
      </c>
      <c r="S13" s="99">
        <f>J13*K13</f>
        <v>0</v>
      </c>
      <c r="U13" s="43">
        <f t="shared" si="1"/>
        <v>0</v>
      </c>
      <c r="W13" s="68"/>
    </row>
    <row r="14" spans="1:23" ht="15">
      <c r="A14" s="18">
        <v>9</v>
      </c>
      <c r="B14" s="13" t="s">
        <v>115</v>
      </c>
      <c r="C14" s="14" t="s">
        <v>17</v>
      </c>
      <c r="D14" s="108">
        <v>2000</v>
      </c>
      <c r="E14" s="108">
        <v>500</v>
      </c>
      <c r="F14" s="108">
        <v>700</v>
      </c>
      <c r="G14" s="108">
        <v>0</v>
      </c>
      <c r="H14" s="121">
        <v>0</v>
      </c>
      <c r="I14" s="121">
        <v>0</v>
      </c>
      <c r="J14" s="114">
        <f>SUM(D14:I14)</f>
        <v>3200</v>
      </c>
      <c r="K14" s="133">
        <v>0</v>
      </c>
      <c r="L14" s="133"/>
      <c r="M14" s="99">
        <f>D14*K14</f>
        <v>0</v>
      </c>
      <c r="N14" s="100">
        <f>E14*K14</f>
        <v>0</v>
      </c>
      <c r="O14" s="99">
        <f>F14*K14</f>
        <v>0</v>
      </c>
      <c r="P14" s="99">
        <f>G14*K14</f>
        <v>0</v>
      </c>
      <c r="Q14" s="99">
        <f>H14*K14</f>
        <v>0</v>
      </c>
      <c r="R14" s="99">
        <f>I14*K14</f>
        <v>0</v>
      </c>
      <c r="S14" s="99">
        <f>J14*K14</f>
        <v>0</v>
      </c>
      <c r="U14" s="43">
        <f t="shared" si="1"/>
        <v>0</v>
      </c>
      <c r="W14" s="68"/>
    </row>
    <row r="15" spans="1:23" ht="15">
      <c r="A15" s="18">
        <v>10</v>
      </c>
      <c r="B15" s="13" t="s">
        <v>116</v>
      </c>
      <c r="C15" s="14" t="s">
        <v>17</v>
      </c>
      <c r="D15" s="108">
        <v>1200</v>
      </c>
      <c r="E15" s="108">
        <v>0</v>
      </c>
      <c r="F15" s="108">
        <v>1800</v>
      </c>
      <c r="G15" s="108">
        <v>8080</v>
      </c>
      <c r="H15" s="121">
        <v>700</v>
      </c>
      <c r="I15" s="121">
        <v>0</v>
      </c>
      <c r="J15" s="114">
        <f>SUM(D15:I15)</f>
        <v>11780</v>
      </c>
      <c r="K15" s="133">
        <v>0</v>
      </c>
      <c r="L15" s="133"/>
      <c r="M15" s="99">
        <f>D15*K15</f>
        <v>0</v>
      </c>
      <c r="N15" s="100">
        <f>E15*K15</f>
        <v>0</v>
      </c>
      <c r="O15" s="99">
        <f>F15*K15</f>
        <v>0</v>
      </c>
      <c r="P15" s="99">
        <f>G15*K15</f>
        <v>0</v>
      </c>
      <c r="Q15" s="99">
        <f>H15*K15</f>
        <v>0</v>
      </c>
      <c r="R15" s="99">
        <f>I15*K15</f>
        <v>0</v>
      </c>
      <c r="S15" s="99">
        <f>J15*K15</f>
        <v>0</v>
      </c>
      <c r="U15" s="43">
        <f t="shared" si="1"/>
        <v>0</v>
      </c>
      <c r="W15" s="43"/>
    </row>
    <row r="16" spans="1:21" ht="26.25">
      <c r="A16" s="14"/>
      <c r="B16" s="15" t="s">
        <v>265</v>
      </c>
      <c r="C16" s="8"/>
      <c r="D16" s="108"/>
      <c r="E16" s="108"/>
      <c r="F16" s="108"/>
      <c r="G16" s="108"/>
      <c r="H16" s="121"/>
      <c r="I16" s="107"/>
      <c r="J16" s="107"/>
      <c r="K16" s="132"/>
      <c r="L16" s="132"/>
      <c r="M16" s="144">
        <f aca="true" t="shared" si="2" ref="M16:S16">SUM(M11:M15)</f>
        <v>0</v>
      </c>
      <c r="N16" s="144">
        <f t="shared" si="2"/>
        <v>0</v>
      </c>
      <c r="O16" s="144">
        <f t="shared" si="2"/>
        <v>0</v>
      </c>
      <c r="P16" s="144">
        <f t="shared" si="2"/>
        <v>0</v>
      </c>
      <c r="Q16" s="144">
        <f t="shared" si="2"/>
        <v>0</v>
      </c>
      <c r="R16" s="144">
        <f t="shared" si="2"/>
        <v>0</v>
      </c>
      <c r="S16" s="144">
        <f t="shared" si="2"/>
        <v>0</v>
      </c>
      <c r="U16" s="43">
        <f t="shared" si="1"/>
        <v>0</v>
      </c>
    </row>
    <row r="17" spans="1:23" ht="15">
      <c r="A17" s="9"/>
      <c r="B17" s="10"/>
      <c r="C17" s="11"/>
      <c r="D17" s="107"/>
      <c r="E17" s="107"/>
      <c r="F17" s="107"/>
      <c r="G17" s="107"/>
      <c r="H17" s="122"/>
      <c r="I17" s="122"/>
      <c r="J17" s="114"/>
      <c r="K17" s="132"/>
      <c r="L17" s="132"/>
      <c r="M17" s="145"/>
      <c r="N17" s="145"/>
      <c r="O17" s="145"/>
      <c r="P17" s="145"/>
      <c r="Q17" s="145"/>
      <c r="R17" s="145"/>
      <c r="S17" s="145"/>
      <c r="U17" s="43"/>
      <c r="W17" s="68"/>
    </row>
    <row r="18" spans="1:23" ht="48">
      <c r="A18" s="14"/>
      <c r="B18" s="16" t="s">
        <v>213</v>
      </c>
      <c r="C18" s="1" t="s">
        <v>1</v>
      </c>
      <c r="D18" s="106" t="s">
        <v>2</v>
      </c>
      <c r="E18" s="106" t="s">
        <v>3</v>
      </c>
      <c r="F18" s="106" t="s">
        <v>4</v>
      </c>
      <c r="G18" s="106" t="s">
        <v>5</v>
      </c>
      <c r="H18" s="120" t="s">
        <v>6</v>
      </c>
      <c r="I18" s="120" t="s">
        <v>205</v>
      </c>
      <c r="J18" s="106" t="s">
        <v>7</v>
      </c>
      <c r="K18" s="131" t="s">
        <v>253</v>
      </c>
      <c r="L18" s="131"/>
      <c r="M18" s="143" t="s">
        <v>8</v>
      </c>
      <c r="N18" s="143" t="s">
        <v>9</v>
      </c>
      <c r="O18" s="143" t="s">
        <v>10</v>
      </c>
      <c r="P18" s="143" t="s">
        <v>11</v>
      </c>
      <c r="Q18" s="143" t="s">
        <v>12</v>
      </c>
      <c r="R18" s="143" t="s">
        <v>206</v>
      </c>
      <c r="S18" s="143" t="s">
        <v>13</v>
      </c>
      <c r="U18" s="43" t="e">
        <f aca="true" t="shared" si="3" ref="U18:U24">Q18+P18+O18+N18+M18</f>
        <v>#VALUE!</v>
      </c>
      <c r="W18" s="68"/>
    </row>
    <row r="19" spans="1:23" ht="76.5">
      <c r="A19" s="58">
        <v>11</v>
      </c>
      <c r="B19" s="17" t="s">
        <v>21</v>
      </c>
      <c r="C19" s="42" t="s">
        <v>15</v>
      </c>
      <c r="D19" s="109">
        <v>1700</v>
      </c>
      <c r="E19" s="109"/>
      <c r="F19" s="109"/>
      <c r="G19" s="109">
        <v>70</v>
      </c>
      <c r="H19" s="123">
        <v>20</v>
      </c>
      <c r="I19" s="123">
        <v>10</v>
      </c>
      <c r="J19" s="128">
        <f>SUM(D19:I19)</f>
        <v>1800</v>
      </c>
      <c r="K19" s="134">
        <v>0</v>
      </c>
      <c r="L19" s="134"/>
      <c r="M19" s="146">
        <f>D19*K19</f>
        <v>0</v>
      </c>
      <c r="N19" s="146"/>
      <c r="O19" s="146"/>
      <c r="P19" s="146">
        <f>G19*K19</f>
        <v>0</v>
      </c>
      <c r="Q19" s="146">
        <f>H19*K19</f>
        <v>0</v>
      </c>
      <c r="R19" s="153">
        <f>I19*K19</f>
        <v>0</v>
      </c>
      <c r="S19" s="146">
        <f>J19*K19</f>
        <v>0</v>
      </c>
      <c r="U19" s="43">
        <f t="shared" si="3"/>
        <v>0</v>
      </c>
      <c r="V19" s="43"/>
      <c r="W19" s="68"/>
    </row>
    <row r="20" spans="1:23" ht="15">
      <c r="A20" s="14">
        <v>12</v>
      </c>
      <c r="B20" s="13" t="s">
        <v>22</v>
      </c>
      <c r="C20" s="14" t="s">
        <v>15</v>
      </c>
      <c r="D20" s="109">
        <v>1700</v>
      </c>
      <c r="E20" s="108"/>
      <c r="F20" s="108"/>
      <c r="G20" s="109">
        <v>0</v>
      </c>
      <c r="H20" s="123">
        <v>0</v>
      </c>
      <c r="I20" s="123">
        <v>10</v>
      </c>
      <c r="J20" s="128">
        <f>SUM(D20:I20)</f>
        <v>1710</v>
      </c>
      <c r="K20" s="134">
        <v>0</v>
      </c>
      <c r="L20" s="134"/>
      <c r="M20" s="99">
        <f>D20*K20</f>
        <v>0</v>
      </c>
      <c r="N20" s="99"/>
      <c r="O20" s="99"/>
      <c r="P20" s="99">
        <f>G20*K20</f>
        <v>0</v>
      </c>
      <c r="Q20" s="99">
        <f>H20*K20</f>
        <v>0</v>
      </c>
      <c r="R20" s="99">
        <f>I20*K20</f>
        <v>0</v>
      </c>
      <c r="S20" s="99">
        <f>J20*K20</f>
        <v>0</v>
      </c>
      <c r="U20" s="43">
        <f t="shared" si="3"/>
        <v>0</v>
      </c>
      <c r="W20" s="68"/>
    </row>
    <row r="21" spans="1:21" ht="26.25">
      <c r="A21" s="9">
        <v>13</v>
      </c>
      <c r="B21" s="19" t="s">
        <v>23</v>
      </c>
      <c r="C21" s="9" t="s">
        <v>15</v>
      </c>
      <c r="D21" s="109">
        <v>1010</v>
      </c>
      <c r="E21" s="108"/>
      <c r="F21" s="108"/>
      <c r="G21" s="109">
        <v>10</v>
      </c>
      <c r="H21" s="123">
        <v>0</v>
      </c>
      <c r="I21" s="123">
        <v>6</v>
      </c>
      <c r="J21" s="128">
        <f>SUM(D21:I21)</f>
        <v>1026</v>
      </c>
      <c r="K21" s="134">
        <v>0</v>
      </c>
      <c r="L21" s="134"/>
      <c r="M21" s="99">
        <f>D21*K21</f>
        <v>0</v>
      </c>
      <c r="N21" s="99"/>
      <c r="O21" s="99"/>
      <c r="P21" s="99">
        <f>G21*K21</f>
        <v>0</v>
      </c>
      <c r="Q21" s="99">
        <f>H21*K21</f>
        <v>0</v>
      </c>
      <c r="R21" s="99">
        <f>I21*K21</f>
        <v>0</v>
      </c>
      <c r="S21" s="99">
        <f>J21*K21</f>
        <v>0</v>
      </c>
      <c r="U21" s="43">
        <f t="shared" si="3"/>
        <v>0</v>
      </c>
    </row>
    <row r="22" spans="1:23" ht="15">
      <c r="A22" s="14">
        <v>14</v>
      </c>
      <c r="B22" s="13" t="s">
        <v>24</v>
      </c>
      <c r="C22" s="14" t="s">
        <v>15</v>
      </c>
      <c r="D22" s="109">
        <v>240</v>
      </c>
      <c r="E22" s="108"/>
      <c r="F22" s="108"/>
      <c r="G22" s="109">
        <v>34</v>
      </c>
      <c r="H22" s="123">
        <v>0</v>
      </c>
      <c r="I22" s="123">
        <v>0</v>
      </c>
      <c r="J22" s="114">
        <f>SUM(D22:I22)</f>
        <v>274</v>
      </c>
      <c r="K22" s="134">
        <v>0</v>
      </c>
      <c r="L22" s="134"/>
      <c r="M22" s="99">
        <f>D22*K22</f>
        <v>0</v>
      </c>
      <c r="N22" s="99"/>
      <c r="O22" s="99"/>
      <c r="P22" s="99">
        <f>G22*K22</f>
        <v>0</v>
      </c>
      <c r="Q22" s="99">
        <f>H22*K22</f>
        <v>0</v>
      </c>
      <c r="R22" s="99">
        <f>I22*K22</f>
        <v>0</v>
      </c>
      <c r="S22" s="99">
        <f>J22*K22</f>
        <v>0</v>
      </c>
      <c r="U22" s="43">
        <f t="shared" si="3"/>
        <v>0</v>
      </c>
      <c r="W22" s="68"/>
    </row>
    <row r="23" spans="1:23" ht="26.25">
      <c r="A23" s="14"/>
      <c r="B23" s="15" t="s">
        <v>265</v>
      </c>
      <c r="C23" s="8"/>
      <c r="D23" s="109"/>
      <c r="E23" s="107"/>
      <c r="F23" s="107"/>
      <c r="G23" s="109"/>
      <c r="H23" s="123"/>
      <c r="I23" s="123"/>
      <c r="J23" s="107"/>
      <c r="K23" s="132"/>
      <c r="L23" s="132"/>
      <c r="M23" s="144">
        <f>SUM(M19:M22)</f>
        <v>0</v>
      </c>
      <c r="N23" s="144"/>
      <c r="O23" s="144"/>
      <c r="P23" s="144">
        <f>SUM(P19:P22)</f>
        <v>0</v>
      </c>
      <c r="Q23" s="144">
        <f>SUM(Q19:Q22)</f>
        <v>0</v>
      </c>
      <c r="R23" s="144">
        <f>SUM(R19:R22)</f>
        <v>0</v>
      </c>
      <c r="S23" s="145">
        <f>SUM(S19:S22)</f>
        <v>0</v>
      </c>
      <c r="U23" s="43">
        <f t="shared" si="3"/>
        <v>0</v>
      </c>
      <c r="W23" s="68"/>
    </row>
    <row r="24" spans="1:21" ht="15">
      <c r="A24" s="14"/>
      <c r="B24" s="10"/>
      <c r="C24" s="11"/>
      <c r="D24" s="107"/>
      <c r="E24" s="107"/>
      <c r="F24" s="107"/>
      <c r="G24" s="107"/>
      <c r="H24" s="122"/>
      <c r="I24" s="122"/>
      <c r="J24" s="114"/>
      <c r="K24" s="132"/>
      <c r="L24" s="132"/>
      <c r="M24" s="144"/>
      <c r="N24" s="144"/>
      <c r="O24" s="144"/>
      <c r="P24" s="144"/>
      <c r="Q24" s="144"/>
      <c r="R24" s="144"/>
      <c r="S24" s="145"/>
      <c r="U24" s="43">
        <f t="shared" si="3"/>
        <v>0</v>
      </c>
    </row>
    <row r="25" spans="1:21" ht="15">
      <c r="A25" s="9"/>
      <c r="B25" s="10"/>
      <c r="C25" s="11"/>
      <c r="D25" s="107"/>
      <c r="E25" s="107"/>
      <c r="F25" s="107"/>
      <c r="G25" s="107"/>
      <c r="H25" s="122"/>
      <c r="I25" s="122"/>
      <c r="J25" s="114"/>
      <c r="K25" s="132"/>
      <c r="L25" s="132"/>
      <c r="M25" s="145"/>
      <c r="N25" s="145"/>
      <c r="O25" s="145"/>
      <c r="P25" s="145"/>
      <c r="Q25" s="145"/>
      <c r="R25" s="145"/>
      <c r="S25" s="145"/>
      <c r="U25" s="43"/>
    </row>
    <row r="26" spans="1:21" ht="48">
      <c r="A26" s="14"/>
      <c r="B26" s="67" t="s">
        <v>245</v>
      </c>
      <c r="C26" s="1" t="s">
        <v>1</v>
      </c>
      <c r="D26" s="106" t="s">
        <v>2</v>
      </c>
      <c r="E26" s="106" t="s">
        <v>3</v>
      </c>
      <c r="F26" s="106" t="s">
        <v>4</v>
      </c>
      <c r="G26" s="106" t="s">
        <v>5</v>
      </c>
      <c r="H26" s="120" t="s">
        <v>6</v>
      </c>
      <c r="I26" s="120" t="s">
        <v>205</v>
      </c>
      <c r="J26" s="106" t="s">
        <v>7</v>
      </c>
      <c r="K26" s="131" t="s">
        <v>253</v>
      </c>
      <c r="L26" s="131"/>
      <c r="M26" s="143" t="s">
        <v>8</v>
      </c>
      <c r="N26" s="143" t="s">
        <v>9</v>
      </c>
      <c r="O26" s="143" t="s">
        <v>10</v>
      </c>
      <c r="P26" s="143" t="s">
        <v>11</v>
      </c>
      <c r="Q26" s="143" t="s">
        <v>12</v>
      </c>
      <c r="R26" s="143" t="s">
        <v>206</v>
      </c>
      <c r="S26" s="143" t="s">
        <v>13</v>
      </c>
      <c r="U26" s="43" t="e">
        <f>Q26+P26+O26+N26+M26</f>
        <v>#VALUE!</v>
      </c>
    </row>
    <row r="27" spans="1:21" ht="15.75">
      <c r="A27" s="14">
        <v>15</v>
      </c>
      <c r="B27" s="91" t="s">
        <v>246</v>
      </c>
      <c r="C27" s="14" t="s">
        <v>15</v>
      </c>
      <c r="D27" s="108">
        <v>360</v>
      </c>
      <c r="E27" s="108">
        <v>0</v>
      </c>
      <c r="F27" s="108">
        <v>40</v>
      </c>
      <c r="G27" s="108">
        <v>0</v>
      </c>
      <c r="H27" s="121">
        <v>0</v>
      </c>
      <c r="I27" s="121">
        <v>0</v>
      </c>
      <c r="J27" s="114">
        <f>SUM(D27:I27)</f>
        <v>400</v>
      </c>
      <c r="K27" s="135">
        <v>0</v>
      </c>
      <c r="L27" s="135"/>
      <c r="M27" s="100">
        <f aca="true" t="shared" si="4" ref="M27:M93">D27*K27</f>
        <v>0</v>
      </c>
      <c r="N27" s="100">
        <f aca="true" t="shared" si="5" ref="N27:N93">E27*K27</f>
        <v>0</v>
      </c>
      <c r="O27" s="100">
        <f>F27*K27</f>
        <v>0</v>
      </c>
      <c r="P27" s="100">
        <f aca="true" t="shared" si="6" ref="P27:P93">G27*K27</f>
        <v>0</v>
      </c>
      <c r="Q27" s="100">
        <f aca="true" t="shared" si="7" ref="Q27:Q93">H27*K27</f>
        <v>0</v>
      </c>
      <c r="R27" s="100">
        <f>I27*K27</f>
        <v>0</v>
      </c>
      <c r="S27" s="100">
        <f aca="true" t="shared" si="8" ref="S27:S93">J27*K27</f>
        <v>0</v>
      </c>
      <c r="U27" s="43"/>
    </row>
    <row r="28" spans="1:21" ht="25.5" customHeight="1">
      <c r="A28" s="18">
        <v>16</v>
      </c>
      <c r="B28" s="13" t="s">
        <v>120</v>
      </c>
      <c r="C28" s="14" t="s">
        <v>15</v>
      </c>
      <c r="D28" s="108">
        <v>0</v>
      </c>
      <c r="E28" s="108">
        <v>1200</v>
      </c>
      <c r="F28" s="108">
        <v>460</v>
      </c>
      <c r="G28" s="108">
        <v>100</v>
      </c>
      <c r="H28" s="121">
        <v>0</v>
      </c>
      <c r="I28" s="121">
        <v>0</v>
      </c>
      <c r="J28" s="114">
        <f>SUM(D28:I28)</f>
        <v>1760</v>
      </c>
      <c r="K28" s="135">
        <v>0</v>
      </c>
      <c r="L28" s="135"/>
      <c r="M28" s="100">
        <f t="shared" si="4"/>
        <v>0</v>
      </c>
      <c r="N28" s="100">
        <f t="shared" si="5"/>
        <v>0</v>
      </c>
      <c r="O28" s="100">
        <f>F28*K28</f>
        <v>0</v>
      </c>
      <c r="P28" s="100">
        <f t="shared" si="6"/>
        <v>0</v>
      </c>
      <c r="Q28" s="100">
        <f t="shared" si="7"/>
        <v>0</v>
      </c>
      <c r="R28" s="100">
        <f>I28*K28</f>
        <v>0</v>
      </c>
      <c r="S28" s="100">
        <f t="shared" si="8"/>
        <v>0</v>
      </c>
      <c r="U28" s="43">
        <f>Q28+P28+O28+N28+M28</f>
        <v>0</v>
      </c>
    </row>
    <row r="29" spans="1:21" ht="15">
      <c r="A29" s="14">
        <v>17</v>
      </c>
      <c r="B29" s="13" t="s">
        <v>121</v>
      </c>
      <c r="C29" s="14" t="s">
        <v>17</v>
      </c>
      <c r="D29" s="108">
        <v>0</v>
      </c>
      <c r="E29" s="108">
        <v>0</v>
      </c>
      <c r="F29" s="108">
        <v>1660</v>
      </c>
      <c r="G29" s="108">
        <v>280</v>
      </c>
      <c r="H29" s="121">
        <v>0</v>
      </c>
      <c r="I29" s="121">
        <v>0</v>
      </c>
      <c r="J29" s="114">
        <f>SUM(D29:I29)</f>
        <v>1940</v>
      </c>
      <c r="K29" s="135">
        <v>0</v>
      </c>
      <c r="L29" s="135"/>
      <c r="M29" s="100">
        <f t="shared" si="4"/>
        <v>0</v>
      </c>
      <c r="N29" s="100">
        <f t="shared" si="5"/>
        <v>0</v>
      </c>
      <c r="O29" s="100">
        <f aca="true" t="shared" si="9" ref="O29:O93">F29*K29</f>
        <v>0</v>
      </c>
      <c r="P29" s="100">
        <f t="shared" si="6"/>
        <v>0</v>
      </c>
      <c r="Q29" s="100">
        <f t="shared" si="7"/>
        <v>0</v>
      </c>
      <c r="R29" s="100">
        <f aca="true" t="shared" si="10" ref="R29:R92">I29*K29</f>
        <v>0</v>
      </c>
      <c r="S29" s="100">
        <f t="shared" si="8"/>
        <v>0</v>
      </c>
      <c r="U29" s="43">
        <f aca="true" t="shared" si="11" ref="U29:U71">Q29+P29+O29+N29+M29</f>
        <v>0</v>
      </c>
    </row>
    <row r="30" spans="1:21" ht="15">
      <c r="A30" s="18">
        <v>18</v>
      </c>
      <c r="B30" s="13" t="s">
        <v>122</v>
      </c>
      <c r="C30" s="14" t="s">
        <v>17</v>
      </c>
      <c r="D30" s="108">
        <v>0</v>
      </c>
      <c r="E30" s="108">
        <v>0</v>
      </c>
      <c r="F30" s="108">
        <v>0</v>
      </c>
      <c r="G30" s="108">
        <v>100</v>
      </c>
      <c r="H30" s="121">
        <v>0</v>
      </c>
      <c r="I30" s="121">
        <v>0</v>
      </c>
      <c r="J30" s="114">
        <f>SUM(D30:I30)</f>
        <v>100</v>
      </c>
      <c r="K30" s="135">
        <v>0</v>
      </c>
      <c r="L30" s="135"/>
      <c r="M30" s="100">
        <f t="shared" si="4"/>
        <v>0</v>
      </c>
      <c r="N30" s="100">
        <f t="shared" si="5"/>
        <v>0</v>
      </c>
      <c r="O30" s="100">
        <f t="shared" si="9"/>
        <v>0</v>
      </c>
      <c r="P30" s="100">
        <f t="shared" si="6"/>
        <v>0</v>
      </c>
      <c r="Q30" s="100">
        <f t="shared" si="7"/>
        <v>0</v>
      </c>
      <c r="R30" s="100">
        <f t="shared" si="10"/>
        <v>0</v>
      </c>
      <c r="S30" s="100">
        <f t="shared" si="8"/>
        <v>0</v>
      </c>
      <c r="U30" s="43">
        <f t="shared" si="11"/>
        <v>0</v>
      </c>
    </row>
    <row r="31" spans="1:21" ht="15">
      <c r="A31" s="14">
        <v>19</v>
      </c>
      <c r="B31" s="13" t="s">
        <v>123</v>
      </c>
      <c r="C31" s="14" t="s">
        <v>17</v>
      </c>
      <c r="D31" s="108">
        <v>0</v>
      </c>
      <c r="E31" s="108">
        <v>0</v>
      </c>
      <c r="F31" s="108">
        <v>0</v>
      </c>
      <c r="G31" s="108">
        <v>60</v>
      </c>
      <c r="H31" s="121">
        <v>0</v>
      </c>
      <c r="I31" s="121">
        <v>0</v>
      </c>
      <c r="J31" s="114">
        <f aca="true" t="shared" si="12" ref="J31:J94">SUM(D31:I31)</f>
        <v>60</v>
      </c>
      <c r="K31" s="135">
        <v>0</v>
      </c>
      <c r="L31" s="135"/>
      <c r="M31" s="100">
        <f t="shared" si="4"/>
        <v>0</v>
      </c>
      <c r="N31" s="100">
        <f t="shared" si="5"/>
        <v>0</v>
      </c>
      <c r="O31" s="100">
        <f t="shared" si="9"/>
        <v>0</v>
      </c>
      <c r="P31" s="100">
        <f t="shared" si="6"/>
        <v>0</v>
      </c>
      <c r="Q31" s="100">
        <f t="shared" si="7"/>
        <v>0</v>
      </c>
      <c r="R31" s="100">
        <f t="shared" si="10"/>
        <v>0</v>
      </c>
      <c r="S31" s="100">
        <f t="shared" si="8"/>
        <v>0</v>
      </c>
      <c r="U31" s="43">
        <f t="shared" si="11"/>
        <v>0</v>
      </c>
    </row>
    <row r="32" spans="1:21" ht="18.75" customHeight="1">
      <c r="A32" s="18">
        <v>20</v>
      </c>
      <c r="B32" s="13" t="s">
        <v>124</v>
      </c>
      <c r="C32" s="14" t="s">
        <v>17</v>
      </c>
      <c r="D32" s="108">
        <v>0</v>
      </c>
      <c r="E32" s="108">
        <v>0</v>
      </c>
      <c r="F32" s="108">
        <v>184</v>
      </c>
      <c r="G32" s="108">
        <v>122</v>
      </c>
      <c r="H32" s="121">
        <v>0</v>
      </c>
      <c r="I32" s="121">
        <v>0</v>
      </c>
      <c r="J32" s="114">
        <f t="shared" si="12"/>
        <v>306</v>
      </c>
      <c r="K32" s="135">
        <v>0</v>
      </c>
      <c r="L32" s="135"/>
      <c r="M32" s="100">
        <f t="shared" si="4"/>
        <v>0</v>
      </c>
      <c r="N32" s="100">
        <f t="shared" si="5"/>
        <v>0</v>
      </c>
      <c r="O32" s="100">
        <f t="shared" si="9"/>
        <v>0</v>
      </c>
      <c r="P32" s="100">
        <f t="shared" si="6"/>
        <v>0</v>
      </c>
      <c r="Q32" s="100">
        <f t="shared" si="7"/>
        <v>0</v>
      </c>
      <c r="R32" s="100">
        <f t="shared" si="10"/>
        <v>0</v>
      </c>
      <c r="S32" s="100">
        <f t="shared" si="8"/>
        <v>0</v>
      </c>
      <c r="U32" s="43">
        <f t="shared" si="11"/>
        <v>0</v>
      </c>
    </row>
    <row r="33" spans="1:21" ht="26.25">
      <c r="A33" s="14">
        <v>21</v>
      </c>
      <c r="B33" s="13" t="s">
        <v>125</v>
      </c>
      <c r="C33" s="14" t="s">
        <v>17</v>
      </c>
      <c r="D33" s="108">
        <v>0</v>
      </c>
      <c r="E33" s="108">
        <v>0</v>
      </c>
      <c r="F33" s="108">
        <v>1960</v>
      </c>
      <c r="G33" s="108">
        <v>212</v>
      </c>
      <c r="H33" s="121">
        <v>0</v>
      </c>
      <c r="I33" s="121">
        <v>0</v>
      </c>
      <c r="J33" s="114">
        <f t="shared" si="12"/>
        <v>2172</v>
      </c>
      <c r="K33" s="135">
        <v>0</v>
      </c>
      <c r="L33" s="135"/>
      <c r="M33" s="100">
        <f t="shared" si="4"/>
        <v>0</v>
      </c>
      <c r="N33" s="100">
        <f t="shared" si="5"/>
        <v>0</v>
      </c>
      <c r="O33" s="100">
        <f t="shared" si="9"/>
        <v>0</v>
      </c>
      <c r="P33" s="100">
        <f t="shared" si="6"/>
        <v>0</v>
      </c>
      <c r="Q33" s="100">
        <f t="shared" si="7"/>
        <v>0</v>
      </c>
      <c r="R33" s="100">
        <f t="shared" si="10"/>
        <v>0</v>
      </c>
      <c r="S33" s="100">
        <f t="shared" si="8"/>
        <v>0</v>
      </c>
      <c r="U33" s="43">
        <f t="shared" si="11"/>
        <v>0</v>
      </c>
    </row>
    <row r="34" spans="1:21" ht="15">
      <c r="A34" s="18">
        <v>22</v>
      </c>
      <c r="B34" s="13" t="s">
        <v>126</v>
      </c>
      <c r="C34" s="14" t="s">
        <v>17</v>
      </c>
      <c r="D34" s="108">
        <v>0</v>
      </c>
      <c r="E34" s="108">
        <v>0</v>
      </c>
      <c r="F34" s="108">
        <v>594</v>
      </c>
      <c r="G34" s="108">
        <v>212</v>
      </c>
      <c r="H34" s="121">
        <v>0</v>
      </c>
      <c r="I34" s="121">
        <v>0</v>
      </c>
      <c r="J34" s="114">
        <f t="shared" si="12"/>
        <v>806</v>
      </c>
      <c r="K34" s="135">
        <v>0</v>
      </c>
      <c r="L34" s="135"/>
      <c r="M34" s="100">
        <f t="shared" si="4"/>
        <v>0</v>
      </c>
      <c r="N34" s="100">
        <f t="shared" si="5"/>
        <v>0</v>
      </c>
      <c r="O34" s="100">
        <f t="shared" si="9"/>
        <v>0</v>
      </c>
      <c r="P34" s="100">
        <f t="shared" si="6"/>
        <v>0</v>
      </c>
      <c r="Q34" s="100">
        <f t="shared" si="7"/>
        <v>0</v>
      </c>
      <c r="R34" s="100">
        <f t="shared" si="10"/>
        <v>0</v>
      </c>
      <c r="S34" s="100">
        <f t="shared" si="8"/>
        <v>0</v>
      </c>
      <c r="U34" s="43">
        <f t="shared" si="11"/>
        <v>0</v>
      </c>
    </row>
    <row r="35" spans="1:21" ht="15">
      <c r="A35" s="14">
        <v>23</v>
      </c>
      <c r="B35" s="13" t="s">
        <v>127</v>
      </c>
      <c r="C35" s="14" t="s">
        <v>17</v>
      </c>
      <c r="D35" s="108">
        <v>0</v>
      </c>
      <c r="E35" s="108">
        <v>0</v>
      </c>
      <c r="F35" s="108">
        <v>0</v>
      </c>
      <c r="G35" s="108">
        <v>80</v>
      </c>
      <c r="H35" s="121">
        <v>0</v>
      </c>
      <c r="I35" s="121">
        <v>0</v>
      </c>
      <c r="J35" s="114">
        <f t="shared" si="12"/>
        <v>80</v>
      </c>
      <c r="K35" s="135">
        <v>0</v>
      </c>
      <c r="L35" s="135"/>
      <c r="M35" s="100">
        <f t="shared" si="4"/>
        <v>0</v>
      </c>
      <c r="N35" s="100">
        <f t="shared" si="5"/>
        <v>0</v>
      </c>
      <c r="O35" s="100">
        <f t="shared" si="9"/>
        <v>0</v>
      </c>
      <c r="P35" s="100">
        <f t="shared" si="6"/>
        <v>0</v>
      </c>
      <c r="Q35" s="100">
        <f t="shared" si="7"/>
        <v>0</v>
      </c>
      <c r="R35" s="100">
        <f t="shared" si="10"/>
        <v>0</v>
      </c>
      <c r="S35" s="100">
        <f t="shared" si="8"/>
        <v>0</v>
      </c>
      <c r="U35" s="43">
        <f t="shared" si="11"/>
        <v>0</v>
      </c>
    </row>
    <row r="36" spans="1:21" ht="15">
      <c r="A36" s="18">
        <v>24</v>
      </c>
      <c r="B36" s="13" t="s">
        <v>128</v>
      </c>
      <c r="C36" s="14" t="s">
        <v>17</v>
      </c>
      <c r="D36" s="108">
        <v>0</v>
      </c>
      <c r="E36" s="108">
        <v>0</v>
      </c>
      <c r="F36" s="108">
        <v>206</v>
      </c>
      <c r="G36" s="108">
        <v>140</v>
      </c>
      <c r="H36" s="121">
        <v>0</v>
      </c>
      <c r="I36" s="121">
        <v>0</v>
      </c>
      <c r="J36" s="114">
        <f t="shared" si="12"/>
        <v>346</v>
      </c>
      <c r="K36" s="135">
        <v>0</v>
      </c>
      <c r="L36" s="135"/>
      <c r="M36" s="100">
        <f t="shared" si="4"/>
        <v>0</v>
      </c>
      <c r="N36" s="100">
        <f t="shared" si="5"/>
        <v>0</v>
      </c>
      <c r="O36" s="100">
        <f t="shared" si="9"/>
        <v>0</v>
      </c>
      <c r="P36" s="100">
        <f t="shared" si="6"/>
        <v>0</v>
      </c>
      <c r="Q36" s="100">
        <f t="shared" si="7"/>
        <v>0</v>
      </c>
      <c r="R36" s="100">
        <f t="shared" si="10"/>
        <v>0</v>
      </c>
      <c r="S36" s="100">
        <f t="shared" si="8"/>
        <v>0</v>
      </c>
      <c r="U36" s="43">
        <f t="shared" si="11"/>
        <v>0</v>
      </c>
    </row>
    <row r="37" spans="1:21" ht="15">
      <c r="A37" s="14">
        <v>25</v>
      </c>
      <c r="B37" s="13" t="s">
        <v>129</v>
      </c>
      <c r="C37" s="14" t="s">
        <v>17</v>
      </c>
      <c r="D37" s="108">
        <v>0</v>
      </c>
      <c r="E37" s="108">
        <v>0</v>
      </c>
      <c r="F37" s="108">
        <v>192</v>
      </c>
      <c r="G37" s="108">
        <v>90</v>
      </c>
      <c r="H37" s="121">
        <v>0</v>
      </c>
      <c r="I37" s="121">
        <v>0</v>
      </c>
      <c r="J37" s="114">
        <f t="shared" si="12"/>
        <v>282</v>
      </c>
      <c r="K37" s="135">
        <v>0</v>
      </c>
      <c r="L37" s="135"/>
      <c r="M37" s="100">
        <f t="shared" si="4"/>
        <v>0</v>
      </c>
      <c r="N37" s="100">
        <f t="shared" si="5"/>
        <v>0</v>
      </c>
      <c r="O37" s="100">
        <f t="shared" si="9"/>
        <v>0</v>
      </c>
      <c r="P37" s="100">
        <f t="shared" si="6"/>
        <v>0</v>
      </c>
      <c r="Q37" s="100">
        <f t="shared" si="7"/>
        <v>0</v>
      </c>
      <c r="R37" s="100">
        <f t="shared" si="10"/>
        <v>0</v>
      </c>
      <c r="S37" s="100">
        <f t="shared" si="8"/>
        <v>0</v>
      </c>
      <c r="U37" s="43">
        <f t="shared" si="11"/>
        <v>0</v>
      </c>
    </row>
    <row r="38" spans="1:21" ht="15">
      <c r="A38" s="18">
        <v>26</v>
      </c>
      <c r="B38" s="13" t="s">
        <v>130</v>
      </c>
      <c r="C38" s="14" t="s">
        <v>17</v>
      </c>
      <c r="D38" s="108">
        <v>0</v>
      </c>
      <c r="E38" s="108">
        <v>0</v>
      </c>
      <c r="F38" s="108">
        <v>184</v>
      </c>
      <c r="G38" s="108">
        <v>168</v>
      </c>
      <c r="H38" s="121">
        <v>0</v>
      </c>
      <c r="I38" s="121">
        <v>0</v>
      </c>
      <c r="J38" s="114">
        <f t="shared" si="12"/>
        <v>352</v>
      </c>
      <c r="K38" s="135">
        <v>0</v>
      </c>
      <c r="L38" s="135"/>
      <c r="M38" s="100">
        <f t="shared" si="4"/>
        <v>0</v>
      </c>
      <c r="N38" s="100">
        <f t="shared" si="5"/>
        <v>0</v>
      </c>
      <c r="O38" s="100">
        <f t="shared" si="9"/>
        <v>0</v>
      </c>
      <c r="P38" s="100">
        <f t="shared" si="6"/>
        <v>0</v>
      </c>
      <c r="Q38" s="100">
        <f t="shared" si="7"/>
        <v>0</v>
      </c>
      <c r="R38" s="100">
        <f t="shared" si="10"/>
        <v>0</v>
      </c>
      <c r="S38" s="100">
        <f t="shared" si="8"/>
        <v>0</v>
      </c>
      <c r="U38" s="43">
        <f t="shared" si="11"/>
        <v>0</v>
      </c>
    </row>
    <row r="39" spans="1:21" ht="15">
      <c r="A39" s="14">
        <v>27</v>
      </c>
      <c r="B39" s="13" t="s">
        <v>131</v>
      </c>
      <c r="C39" s="14" t="s">
        <v>17</v>
      </c>
      <c r="D39" s="108">
        <v>0</v>
      </c>
      <c r="E39" s="108">
        <v>0</v>
      </c>
      <c r="F39" s="108">
        <v>228</v>
      </c>
      <c r="G39" s="108">
        <v>200</v>
      </c>
      <c r="H39" s="121">
        <v>0</v>
      </c>
      <c r="I39" s="121">
        <v>0</v>
      </c>
      <c r="J39" s="114">
        <f t="shared" si="12"/>
        <v>428</v>
      </c>
      <c r="K39" s="135">
        <v>0</v>
      </c>
      <c r="L39" s="135"/>
      <c r="M39" s="100">
        <f t="shared" si="4"/>
        <v>0</v>
      </c>
      <c r="N39" s="100">
        <f t="shared" si="5"/>
        <v>0</v>
      </c>
      <c r="O39" s="100">
        <f t="shared" si="9"/>
        <v>0</v>
      </c>
      <c r="P39" s="100">
        <f t="shared" si="6"/>
        <v>0</v>
      </c>
      <c r="Q39" s="100">
        <f t="shared" si="7"/>
        <v>0</v>
      </c>
      <c r="R39" s="100">
        <f t="shared" si="10"/>
        <v>0</v>
      </c>
      <c r="S39" s="100">
        <f t="shared" si="8"/>
        <v>0</v>
      </c>
      <c r="U39" s="43">
        <f t="shared" si="11"/>
        <v>0</v>
      </c>
    </row>
    <row r="40" spans="1:22" ht="26.25">
      <c r="A40" s="18">
        <v>28</v>
      </c>
      <c r="B40" s="13" t="s">
        <v>132</v>
      </c>
      <c r="C40" s="14" t="s">
        <v>15</v>
      </c>
      <c r="D40" s="108">
        <v>0</v>
      </c>
      <c r="E40" s="108">
        <v>0</v>
      </c>
      <c r="F40" s="108">
        <v>12</v>
      </c>
      <c r="G40" s="108">
        <v>40</v>
      </c>
      <c r="H40" s="121">
        <v>0</v>
      </c>
      <c r="I40" s="121">
        <v>0</v>
      </c>
      <c r="J40" s="114">
        <f t="shared" si="12"/>
        <v>52</v>
      </c>
      <c r="K40" s="135">
        <v>0</v>
      </c>
      <c r="L40" s="135"/>
      <c r="M40" s="100">
        <f t="shared" si="4"/>
        <v>0</v>
      </c>
      <c r="N40" s="100">
        <f t="shared" si="5"/>
        <v>0</v>
      </c>
      <c r="O40" s="100">
        <f t="shared" si="9"/>
        <v>0</v>
      </c>
      <c r="P40" s="100">
        <f t="shared" si="6"/>
        <v>0</v>
      </c>
      <c r="Q40" s="100">
        <f t="shared" si="7"/>
        <v>0</v>
      </c>
      <c r="R40" s="100">
        <f t="shared" si="10"/>
        <v>0</v>
      </c>
      <c r="S40" s="100">
        <f t="shared" si="8"/>
        <v>0</v>
      </c>
      <c r="U40" s="43">
        <f t="shared" si="11"/>
        <v>0</v>
      </c>
      <c r="V40" s="43"/>
    </row>
    <row r="41" spans="1:21" ht="15">
      <c r="A41" s="14">
        <v>29</v>
      </c>
      <c r="B41" s="13" t="s">
        <v>133</v>
      </c>
      <c r="C41" s="14" t="s">
        <v>17</v>
      </c>
      <c r="D41" s="108">
        <v>0</v>
      </c>
      <c r="E41" s="108">
        <v>0</v>
      </c>
      <c r="F41" s="108">
        <v>10</v>
      </c>
      <c r="G41" s="108">
        <v>0</v>
      </c>
      <c r="H41" s="121">
        <v>0</v>
      </c>
      <c r="I41" s="121">
        <v>0</v>
      </c>
      <c r="J41" s="114">
        <f t="shared" si="12"/>
        <v>10</v>
      </c>
      <c r="K41" s="135">
        <v>0</v>
      </c>
      <c r="L41" s="135"/>
      <c r="M41" s="100">
        <f t="shared" si="4"/>
        <v>0</v>
      </c>
      <c r="N41" s="100">
        <f t="shared" si="5"/>
        <v>0</v>
      </c>
      <c r="O41" s="100">
        <f t="shared" si="9"/>
        <v>0</v>
      </c>
      <c r="P41" s="100">
        <f t="shared" si="6"/>
        <v>0</v>
      </c>
      <c r="Q41" s="100">
        <f t="shared" si="7"/>
        <v>0</v>
      </c>
      <c r="R41" s="100">
        <f t="shared" si="10"/>
        <v>0</v>
      </c>
      <c r="S41" s="100">
        <f t="shared" si="8"/>
        <v>0</v>
      </c>
      <c r="U41" s="43">
        <f t="shared" si="11"/>
        <v>0</v>
      </c>
    </row>
    <row r="42" spans="1:21" ht="26.25">
      <c r="A42" s="18">
        <v>30</v>
      </c>
      <c r="B42" s="13" t="s">
        <v>134</v>
      </c>
      <c r="C42" s="14" t="s">
        <v>17</v>
      </c>
      <c r="D42" s="108">
        <v>0</v>
      </c>
      <c r="E42" s="108">
        <v>0</v>
      </c>
      <c r="F42" s="108">
        <v>30</v>
      </c>
      <c r="G42" s="108">
        <v>100</v>
      </c>
      <c r="H42" s="121">
        <v>0</v>
      </c>
      <c r="I42" s="121">
        <v>0</v>
      </c>
      <c r="J42" s="114">
        <f t="shared" si="12"/>
        <v>130</v>
      </c>
      <c r="K42" s="135">
        <v>0</v>
      </c>
      <c r="L42" s="135"/>
      <c r="M42" s="100">
        <f t="shared" si="4"/>
        <v>0</v>
      </c>
      <c r="N42" s="100">
        <f t="shared" si="5"/>
        <v>0</v>
      </c>
      <c r="O42" s="100">
        <f t="shared" si="9"/>
        <v>0</v>
      </c>
      <c r="P42" s="100">
        <f t="shared" si="6"/>
        <v>0</v>
      </c>
      <c r="Q42" s="100">
        <f t="shared" si="7"/>
        <v>0</v>
      </c>
      <c r="R42" s="100">
        <f t="shared" si="10"/>
        <v>0</v>
      </c>
      <c r="S42" s="100">
        <f t="shared" si="8"/>
        <v>0</v>
      </c>
      <c r="U42" s="43">
        <f t="shared" si="11"/>
        <v>0</v>
      </c>
    </row>
    <row r="43" spans="1:21" ht="15">
      <c r="A43" s="14">
        <v>31</v>
      </c>
      <c r="B43" s="13" t="s">
        <v>135</v>
      </c>
      <c r="C43" s="14" t="s">
        <v>17</v>
      </c>
      <c r="D43" s="108">
        <v>0</v>
      </c>
      <c r="E43" s="108">
        <v>0</v>
      </c>
      <c r="F43" s="108">
        <v>42</v>
      </c>
      <c r="G43" s="108">
        <v>0</v>
      </c>
      <c r="H43" s="121">
        <v>0</v>
      </c>
      <c r="I43" s="121">
        <v>0</v>
      </c>
      <c r="J43" s="114">
        <f t="shared" si="12"/>
        <v>42</v>
      </c>
      <c r="K43" s="135">
        <v>0</v>
      </c>
      <c r="L43" s="135"/>
      <c r="M43" s="100">
        <f t="shared" si="4"/>
        <v>0</v>
      </c>
      <c r="N43" s="100">
        <f t="shared" si="5"/>
        <v>0</v>
      </c>
      <c r="O43" s="100">
        <f t="shared" si="9"/>
        <v>0</v>
      </c>
      <c r="P43" s="100">
        <f t="shared" si="6"/>
        <v>0</v>
      </c>
      <c r="Q43" s="100">
        <f t="shared" si="7"/>
        <v>0</v>
      </c>
      <c r="R43" s="100">
        <f t="shared" si="10"/>
        <v>0</v>
      </c>
      <c r="S43" s="100">
        <f t="shared" si="8"/>
        <v>0</v>
      </c>
      <c r="U43" s="43">
        <f t="shared" si="11"/>
        <v>0</v>
      </c>
    </row>
    <row r="44" spans="1:21" ht="15">
      <c r="A44" s="18">
        <v>32</v>
      </c>
      <c r="B44" s="13" t="s">
        <v>136</v>
      </c>
      <c r="C44" s="14" t="s">
        <v>17</v>
      </c>
      <c r="D44" s="108">
        <v>0</v>
      </c>
      <c r="E44" s="108">
        <v>0</v>
      </c>
      <c r="F44" s="108">
        <v>40</v>
      </c>
      <c r="G44" s="108">
        <v>40</v>
      </c>
      <c r="H44" s="121">
        <v>0</v>
      </c>
      <c r="I44" s="121">
        <v>0</v>
      </c>
      <c r="J44" s="114">
        <f t="shared" si="12"/>
        <v>80</v>
      </c>
      <c r="K44" s="135">
        <v>0</v>
      </c>
      <c r="L44" s="135"/>
      <c r="M44" s="100">
        <f t="shared" si="4"/>
        <v>0</v>
      </c>
      <c r="N44" s="100">
        <f t="shared" si="5"/>
        <v>0</v>
      </c>
      <c r="O44" s="100">
        <f t="shared" si="9"/>
        <v>0</v>
      </c>
      <c r="P44" s="100">
        <f t="shared" si="6"/>
        <v>0</v>
      </c>
      <c r="Q44" s="100">
        <f t="shared" si="7"/>
        <v>0</v>
      </c>
      <c r="R44" s="100">
        <f t="shared" si="10"/>
        <v>0</v>
      </c>
      <c r="S44" s="100">
        <f t="shared" si="8"/>
        <v>0</v>
      </c>
      <c r="U44" s="43">
        <f t="shared" si="11"/>
        <v>0</v>
      </c>
    </row>
    <row r="45" spans="1:21" ht="15">
      <c r="A45" s="14">
        <v>33</v>
      </c>
      <c r="B45" s="13" t="s">
        <v>29</v>
      </c>
      <c r="C45" s="14" t="s">
        <v>17</v>
      </c>
      <c r="D45" s="108">
        <v>0</v>
      </c>
      <c r="E45" s="108">
        <v>0</v>
      </c>
      <c r="F45" s="108">
        <v>40</v>
      </c>
      <c r="G45" s="108">
        <v>80</v>
      </c>
      <c r="H45" s="121">
        <v>0</v>
      </c>
      <c r="I45" s="121">
        <v>0</v>
      </c>
      <c r="J45" s="114">
        <f t="shared" si="12"/>
        <v>120</v>
      </c>
      <c r="K45" s="135">
        <v>0</v>
      </c>
      <c r="L45" s="135"/>
      <c r="M45" s="100">
        <f t="shared" si="4"/>
        <v>0</v>
      </c>
      <c r="N45" s="100">
        <f t="shared" si="5"/>
        <v>0</v>
      </c>
      <c r="O45" s="100">
        <f t="shared" si="9"/>
        <v>0</v>
      </c>
      <c r="P45" s="100">
        <f t="shared" si="6"/>
        <v>0</v>
      </c>
      <c r="Q45" s="100">
        <f t="shared" si="7"/>
        <v>0</v>
      </c>
      <c r="R45" s="100">
        <f t="shared" si="10"/>
        <v>0</v>
      </c>
      <c r="S45" s="100">
        <f t="shared" si="8"/>
        <v>0</v>
      </c>
      <c r="U45" s="43">
        <f t="shared" si="11"/>
        <v>0</v>
      </c>
    </row>
    <row r="46" spans="1:21" ht="15">
      <c r="A46" s="18">
        <v>34</v>
      </c>
      <c r="B46" s="13" t="s">
        <v>30</v>
      </c>
      <c r="C46" s="14" t="s">
        <v>17</v>
      </c>
      <c r="D46" s="108">
        <v>0</v>
      </c>
      <c r="E46" s="108">
        <v>0</v>
      </c>
      <c r="F46" s="108">
        <v>120</v>
      </c>
      <c r="G46" s="108">
        <v>88</v>
      </c>
      <c r="H46" s="121">
        <v>0</v>
      </c>
      <c r="I46" s="121">
        <v>0</v>
      </c>
      <c r="J46" s="114">
        <f t="shared" si="12"/>
        <v>208</v>
      </c>
      <c r="K46" s="135">
        <v>0</v>
      </c>
      <c r="L46" s="135"/>
      <c r="M46" s="100">
        <f t="shared" si="4"/>
        <v>0</v>
      </c>
      <c r="N46" s="100">
        <f t="shared" si="5"/>
        <v>0</v>
      </c>
      <c r="O46" s="100">
        <f t="shared" si="9"/>
        <v>0</v>
      </c>
      <c r="P46" s="100">
        <f t="shared" si="6"/>
        <v>0</v>
      </c>
      <c r="Q46" s="100">
        <f t="shared" si="7"/>
        <v>0</v>
      </c>
      <c r="R46" s="100">
        <f t="shared" si="10"/>
        <v>0</v>
      </c>
      <c r="S46" s="100">
        <f t="shared" si="8"/>
        <v>0</v>
      </c>
      <c r="U46" s="43">
        <f t="shared" si="11"/>
        <v>0</v>
      </c>
    </row>
    <row r="47" spans="1:21" ht="26.25">
      <c r="A47" s="14">
        <v>35</v>
      </c>
      <c r="B47" s="13" t="s">
        <v>31</v>
      </c>
      <c r="C47" s="14" t="s">
        <v>17</v>
      </c>
      <c r="D47" s="108">
        <v>0</v>
      </c>
      <c r="E47" s="108">
        <v>0</v>
      </c>
      <c r="F47" s="108">
        <v>76</v>
      </c>
      <c r="G47" s="108">
        <v>80</v>
      </c>
      <c r="H47" s="121">
        <v>0</v>
      </c>
      <c r="I47" s="121">
        <v>0</v>
      </c>
      <c r="J47" s="114">
        <f t="shared" si="12"/>
        <v>156</v>
      </c>
      <c r="K47" s="135">
        <v>0</v>
      </c>
      <c r="L47" s="135"/>
      <c r="M47" s="100">
        <f t="shared" si="4"/>
        <v>0</v>
      </c>
      <c r="N47" s="100">
        <f t="shared" si="5"/>
        <v>0</v>
      </c>
      <c r="O47" s="100">
        <f t="shared" si="9"/>
        <v>0</v>
      </c>
      <c r="P47" s="100">
        <f t="shared" si="6"/>
        <v>0</v>
      </c>
      <c r="Q47" s="100">
        <f t="shared" si="7"/>
        <v>0</v>
      </c>
      <c r="R47" s="100">
        <f t="shared" si="10"/>
        <v>0</v>
      </c>
      <c r="S47" s="100">
        <f t="shared" si="8"/>
        <v>0</v>
      </c>
      <c r="U47" s="43">
        <f t="shared" si="11"/>
        <v>0</v>
      </c>
    </row>
    <row r="48" spans="1:21" ht="15">
      <c r="A48" s="18">
        <v>36</v>
      </c>
      <c r="B48" s="13" t="s">
        <v>154</v>
      </c>
      <c r="C48" s="14" t="s">
        <v>17</v>
      </c>
      <c r="D48" s="108">
        <v>0</v>
      </c>
      <c r="E48" s="108">
        <v>0</v>
      </c>
      <c r="F48" s="108">
        <v>430</v>
      </c>
      <c r="G48" s="108">
        <v>80</v>
      </c>
      <c r="H48" s="121">
        <v>0</v>
      </c>
      <c r="I48" s="121">
        <v>0</v>
      </c>
      <c r="J48" s="114">
        <f t="shared" si="12"/>
        <v>510</v>
      </c>
      <c r="K48" s="135">
        <v>0</v>
      </c>
      <c r="L48" s="135"/>
      <c r="M48" s="100">
        <f t="shared" si="4"/>
        <v>0</v>
      </c>
      <c r="N48" s="100">
        <f t="shared" si="5"/>
        <v>0</v>
      </c>
      <c r="O48" s="100">
        <f t="shared" si="9"/>
        <v>0</v>
      </c>
      <c r="P48" s="100">
        <f t="shared" si="6"/>
        <v>0</v>
      </c>
      <c r="Q48" s="100">
        <f t="shared" si="7"/>
        <v>0</v>
      </c>
      <c r="R48" s="100">
        <f t="shared" si="10"/>
        <v>0</v>
      </c>
      <c r="S48" s="100">
        <f t="shared" si="8"/>
        <v>0</v>
      </c>
      <c r="U48" s="43">
        <f t="shared" si="11"/>
        <v>0</v>
      </c>
    </row>
    <row r="49" spans="1:21" ht="13.5" customHeight="1">
      <c r="A49" s="14">
        <v>37</v>
      </c>
      <c r="B49" s="13" t="s">
        <v>156</v>
      </c>
      <c r="C49" s="14" t="s">
        <v>17</v>
      </c>
      <c r="D49" s="108">
        <v>0</v>
      </c>
      <c r="E49" s="108">
        <v>0</v>
      </c>
      <c r="F49" s="108">
        <v>1060</v>
      </c>
      <c r="G49" s="108">
        <v>80</v>
      </c>
      <c r="H49" s="121">
        <v>0</v>
      </c>
      <c r="I49" s="121">
        <v>0</v>
      </c>
      <c r="J49" s="114">
        <f t="shared" si="12"/>
        <v>1140</v>
      </c>
      <c r="K49" s="135">
        <v>0</v>
      </c>
      <c r="L49" s="135"/>
      <c r="M49" s="100">
        <f t="shared" si="4"/>
        <v>0</v>
      </c>
      <c r="N49" s="100">
        <f t="shared" si="5"/>
        <v>0</v>
      </c>
      <c r="O49" s="100">
        <f t="shared" si="9"/>
        <v>0</v>
      </c>
      <c r="P49" s="100">
        <f t="shared" si="6"/>
        <v>0</v>
      </c>
      <c r="Q49" s="100">
        <f t="shared" si="7"/>
        <v>0</v>
      </c>
      <c r="R49" s="100">
        <f t="shared" si="10"/>
        <v>0</v>
      </c>
      <c r="S49" s="100">
        <f t="shared" si="8"/>
        <v>0</v>
      </c>
      <c r="U49" s="43">
        <f t="shared" si="11"/>
        <v>0</v>
      </c>
    </row>
    <row r="50" spans="1:21" ht="27.75" customHeight="1">
      <c r="A50" s="18">
        <v>38</v>
      </c>
      <c r="B50" s="13" t="s">
        <v>157</v>
      </c>
      <c r="C50" s="14" t="s">
        <v>15</v>
      </c>
      <c r="D50" s="108">
        <v>0</v>
      </c>
      <c r="E50" s="108">
        <v>0</v>
      </c>
      <c r="F50" s="108">
        <v>80</v>
      </c>
      <c r="G50" s="108">
        <v>420</v>
      </c>
      <c r="H50" s="121">
        <v>0</v>
      </c>
      <c r="I50" s="121">
        <v>0</v>
      </c>
      <c r="J50" s="114">
        <f t="shared" si="12"/>
        <v>500</v>
      </c>
      <c r="K50" s="135">
        <v>0</v>
      </c>
      <c r="L50" s="135"/>
      <c r="M50" s="100">
        <f t="shared" si="4"/>
        <v>0</v>
      </c>
      <c r="N50" s="100">
        <f t="shared" si="5"/>
        <v>0</v>
      </c>
      <c r="O50" s="100">
        <f t="shared" si="9"/>
        <v>0</v>
      </c>
      <c r="P50" s="100">
        <f t="shared" si="6"/>
        <v>0</v>
      </c>
      <c r="Q50" s="100">
        <f t="shared" si="7"/>
        <v>0</v>
      </c>
      <c r="R50" s="100">
        <f t="shared" si="10"/>
        <v>0</v>
      </c>
      <c r="S50" s="100">
        <f t="shared" si="8"/>
        <v>0</v>
      </c>
      <c r="U50" s="43">
        <f t="shared" si="11"/>
        <v>0</v>
      </c>
    </row>
    <row r="51" spans="1:21" ht="15">
      <c r="A51" s="14">
        <v>39</v>
      </c>
      <c r="B51" s="13" t="s">
        <v>158</v>
      </c>
      <c r="C51" s="14" t="s">
        <v>17</v>
      </c>
      <c r="D51" s="108">
        <v>0</v>
      </c>
      <c r="E51" s="108">
        <v>9600</v>
      </c>
      <c r="F51" s="108">
        <v>1600</v>
      </c>
      <c r="G51" s="108">
        <v>50</v>
      </c>
      <c r="H51" s="121">
        <v>0</v>
      </c>
      <c r="I51" s="121">
        <v>0</v>
      </c>
      <c r="J51" s="114">
        <f t="shared" si="12"/>
        <v>11250</v>
      </c>
      <c r="K51" s="135">
        <v>0</v>
      </c>
      <c r="L51" s="135"/>
      <c r="M51" s="100">
        <f t="shared" si="4"/>
        <v>0</v>
      </c>
      <c r="N51" s="100">
        <f t="shared" si="5"/>
        <v>0</v>
      </c>
      <c r="O51" s="100">
        <f t="shared" si="9"/>
        <v>0</v>
      </c>
      <c r="P51" s="100">
        <f t="shared" si="6"/>
        <v>0</v>
      </c>
      <c r="Q51" s="100">
        <f t="shared" si="7"/>
        <v>0</v>
      </c>
      <c r="R51" s="100">
        <f t="shared" si="10"/>
        <v>0</v>
      </c>
      <c r="S51" s="100">
        <f t="shared" si="8"/>
        <v>0</v>
      </c>
      <c r="U51" s="43">
        <f t="shared" si="11"/>
        <v>0</v>
      </c>
    </row>
    <row r="52" spans="1:21" ht="15">
      <c r="A52" s="18">
        <v>40</v>
      </c>
      <c r="B52" s="13" t="s">
        <v>159</v>
      </c>
      <c r="C52" s="14" t="s">
        <v>15</v>
      </c>
      <c r="D52" s="108">
        <v>0</v>
      </c>
      <c r="E52" s="108">
        <v>9600</v>
      </c>
      <c r="F52" s="108">
        <v>2230</v>
      </c>
      <c r="G52" s="108">
        <v>1310</v>
      </c>
      <c r="H52" s="121">
        <v>0</v>
      </c>
      <c r="I52" s="121">
        <v>0</v>
      </c>
      <c r="J52" s="114">
        <f t="shared" si="12"/>
        <v>13140</v>
      </c>
      <c r="K52" s="135">
        <v>0</v>
      </c>
      <c r="L52" s="135"/>
      <c r="M52" s="100">
        <f t="shared" si="4"/>
        <v>0</v>
      </c>
      <c r="N52" s="100">
        <f t="shared" si="5"/>
        <v>0</v>
      </c>
      <c r="O52" s="100">
        <f t="shared" si="9"/>
        <v>0</v>
      </c>
      <c r="P52" s="100">
        <f t="shared" si="6"/>
        <v>0</v>
      </c>
      <c r="Q52" s="100">
        <f t="shared" si="7"/>
        <v>0</v>
      </c>
      <c r="R52" s="100">
        <f t="shared" si="10"/>
        <v>0</v>
      </c>
      <c r="S52" s="100">
        <f t="shared" si="8"/>
        <v>0</v>
      </c>
      <c r="U52" s="43">
        <f t="shared" si="11"/>
        <v>0</v>
      </c>
    </row>
    <row r="53" spans="1:21" ht="15">
      <c r="A53" s="14">
        <v>41</v>
      </c>
      <c r="B53" s="13" t="s">
        <v>160</v>
      </c>
      <c r="C53" s="14" t="s">
        <v>15</v>
      </c>
      <c r="D53" s="108">
        <v>0</v>
      </c>
      <c r="E53" s="108">
        <v>0</v>
      </c>
      <c r="F53" s="108">
        <v>64</v>
      </c>
      <c r="G53" s="108">
        <v>66</v>
      </c>
      <c r="H53" s="121">
        <v>0</v>
      </c>
      <c r="I53" s="121">
        <v>0</v>
      </c>
      <c r="J53" s="114">
        <f t="shared" si="12"/>
        <v>130</v>
      </c>
      <c r="K53" s="135">
        <v>0</v>
      </c>
      <c r="L53" s="135"/>
      <c r="M53" s="100">
        <f t="shared" si="4"/>
        <v>0</v>
      </c>
      <c r="N53" s="100">
        <f t="shared" si="5"/>
        <v>0</v>
      </c>
      <c r="O53" s="100">
        <f t="shared" si="9"/>
        <v>0</v>
      </c>
      <c r="P53" s="100">
        <f t="shared" si="6"/>
        <v>0</v>
      </c>
      <c r="Q53" s="100">
        <f t="shared" si="7"/>
        <v>0</v>
      </c>
      <c r="R53" s="100">
        <f t="shared" si="10"/>
        <v>0</v>
      </c>
      <c r="S53" s="100">
        <f t="shared" si="8"/>
        <v>0</v>
      </c>
      <c r="U53" s="43">
        <f t="shared" si="11"/>
        <v>0</v>
      </c>
    </row>
    <row r="54" spans="1:21" ht="15">
      <c r="A54" s="18">
        <v>42</v>
      </c>
      <c r="B54" s="13" t="s">
        <v>195</v>
      </c>
      <c r="C54" s="14" t="s">
        <v>15</v>
      </c>
      <c r="D54" s="108">
        <v>0</v>
      </c>
      <c r="E54" s="108">
        <v>0</v>
      </c>
      <c r="F54" s="108">
        <v>1600</v>
      </c>
      <c r="G54" s="108">
        <v>160</v>
      </c>
      <c r="H54" s="121">
        <v>0</v>
      </c>
      <c r="I54" s="121">
        <v>0</v>
      </c>
      <c r="J54" s="114">
        <f t="shared" si="12"/>
        <v>1760</v>
      </c>
      <c r="K54" s="135">
        <v>0</v>
      </c>
      <c r="L54" s="135"/>
      <c r="M54" s="100">
        <f t="shared" si="4"/>
        <v>0</v>
      </c>
      <c r="N54" s="100">
        <f t="shared" si="5"/>
        <v>0</v>
      </c>
      <c r="O54" s="100">
        <f t="shared" si="9"/>
        <v>0</v>
      </c>
      <c r="P54" s="100">
        <f t="shared" si="6"/>
        <v>0</v>
      </c>
      <c r="Q54" s="100">
        <f t="shared" si="7"/>
        <v>0</v>
      </c>
      <c r="R54" s="100">
        <f t="shared" si="10"/>
        <v>0</v>
      </c>
      <c r="S54" s="100">
        <f t="shared" si="8"/>
        <v>0</v>
      </c>
      <c r="U54" s="43">
        <f t="shared" si="11"/>
        <v>0</v>
      </c>
    </row>
    <row r="55" spans="1:21" ht="15">
      <c r="A55" s="14">
        <v>43</v>
      </c>
      <c r="B55" s="13" t="s">
        <v>161</v>
      </c>
      <c r="C55" s="14" t="s">
        <v>15</v>
      </c>
      <c r="D55" s="108">
        <v>0</v>
      </c>
      <c r="E55" s="108">
        <v>0</v>
      </c>
      <c r="F55" s="108">
        <v>1480</v>
      </c>
      <c r="G55" s="108">
        <v>340</v>
      </c>
      <c r="H55" s="121">
        <v>0</v>
      </c>
      <c r="I55" s="121">
        <v>0</v>
      </c>
      <c r="J55" s="114">
        <f t="shared" si="12"/>
        <v>1820</v>
      </c>
      <c r="K55" s="135">
        <v>0</v>
      </c>
      <c r="L55" s="135"/>
      <c r="M55" s="100">
        <f t="shared" si="4"/>
        <v>0</v>
      </c>
      <c r="N55" s="100">
        <f t="shared" si="5"/>
        <v>0</v>
      </c>
      <c r="O55" s="100">
        <f t="shared" si="9"/>
        <v>0</v>
      </c>
      <c r="P55" s="100">
        <f t="shared" si="6"/>
        <v>0</v>
      </c>
      <c r="Q55" s="100">
        <f t="shared" si="7"/>
        <v>0</v>
      </c>
      <c r="R55" s="100">
        <f t="shared" si="10"/>
        <v>0</v>
      </c>
      <c r="S55" s="100">
        <f t="shared" si="8"/>
        <v>0</v>
      </c>
      <c r="U55" s="43">
        <f t="shared" si="11"/>
        <v>0</v>
      </c>
    </row>
    <row r="56" spans="1:21" ht="15">
      <c r="A56" s="18">
        <v>44</v>
      </c>
      <c r="B56" s="13" t="s">
        <v>163</v>
      </c>
      <c r="C56" s="14" t="s">
        <v>17</v>
      </c>
      <c r="D56" s="108">
        <v>0</v>
      </c>
      <c r="E56" s="108">
        <v>0</v>
      </c>
      <c r="F56" s="108">
        <v>120</v>
      </c>
      <c r="G56" s="108">
        <v>30</v>
      </c>
      <c r="H56" s="121">
        <v>0</v>
      </c>
      <c r="I56" s="121">
        <v>0</v>
      </c>
      <c r="J56" s="114">
        <f t="shared" si="12"/>
        <v>150</v>
      </c>
      <c r="K56" s="135">
        <v>0</v>
      </c>
      <c r="L56" s="135"/>
      <c r="M56" s="100">
        <f t="shared" si="4"/>
        <v>0</v>
      </c>
      <c r="N56" s="100">
        <f t="shared" si="5"/>
        <v>0</v>
      </c>
      <c r="O56" s="100">
        <f t="shared" si="9"/>
        <v>0</v>
      </c>
      <c r="P56" s="100">
        <f t="shared" si="6"/>
        <v>0</v>
      </c>
      <c r="Q56" s="100">
        <f t="shared" si="7"/>
        <v>0</v>
      </c>
      <c r="R56" s="100">
        <f t="shared" si="10"/>
        <v>0</v>
      </c>
      <c r="S56" s="100">
        <f t="shared" si="8"/>
        <v>0</v>
      </c>
      <c r="U56" s="43">
        <f t="shared" si="11"/>
        <v>0</v>
      </c>
    </row>
    <row r="57" spans="1:21" ht="15">
      <c r="A57" s="14">
        <v>45</v>
      </c>
      <c r="B57" s="13" t="s">
        <v>164</v>
      </c>
      <c r="C57" s="14" t="s">
        <v>17</v>
      </c>
      <c r="D57" s="108">
        <v>0</v>
      </c>
      <c r="E57" s="108">
        <v>0</v>
      </c>
      <c r="F57" s="108">
        <v>20</v>
      </c>
      <c r="G57" s="108">
        <v>108</v>
      </c>
      <c r="H57" s="121">
        <v>0</v>
      </c>
      <c r="I57" s="121">
        <v>0</v>
      </c>
      <c r="J57" s="114">
        <f t="shared" si="12"/>
        <v>128</v>
      </c>
      <c r="K57" s="135">
        <v>0</v>
      </c>
      <c r="L57" s="135"/>
      <c r="M57" s="100">
        <f t="shared" si="4"/>
        <v>0</v>
      </c>
      <c r="N57" s="100">
        <f t="shared" si="5"/>
        <v>0</v>
      </c>
      <c r="O57" s="100">
        <f t="shared" si="9"/>
        <v>0</v>
      </c>
      <c r="P57" s="100">
        <f t="shared" si="6"/>
        <v>0</v>
      </c>
      <c r="Q57" s="100">
        <f t="shared" si="7"/>
        <v>0</v>
      </c>
      <c r="R57" s="100">
        <f t="shared" si="10"/>
        <v>0</v>
      </c>
      <c r="S57" s="100">
        <f t="shared" si="8"/>
        <v>0</v>
      </c>
      <c r="U57" s="43">
        <f t="shared" si="11"/>
        <v>0</v>
      </c>
    </row>
    <row r="58" spans="1:21" ht="26.25">
      <c r="A58" s="18">
        <v>46</v>
      </c>
      <c r="B58" s="13" t="s">
        <v>165</v>
      </c>
      <c r="C58" s="14" t="s">
        <v>17</v>
      </c>
      <c r="D58" s="108">
        <v>0</v>
      </c>
      <c r="E58" s="108">
        <v>0</v>
      </c>
      <c r="F58" s="108">
        <v>0</v>
      </c>
      <c r="G58" s="108">
        <v>100</v>
      </c>
      <c r="H58" s="121">
        <v>0</v>
      </c>
      <c r="I58" s="121">
        <v>0</v>
      </c>
      <c r="J58" s="114">
        <f t="shared" si="12"/>
        <v>100</v>
      </c>
      <c r="K58" s="135">
        <v>0</v>
      </c>
      <c r="L58" s="135"/>
      <c r="M58" s="100">
        <f t="shared" si="4"/>
        <v>0</v>
      </c>
      <c r="N58" s="100">
        <f t="shared" si="5"/>
        <v>0</v>
      </c>
      <c r="O58" s="100">
        <f t="shared" si="9"/>
        <v>0</v>
      </c>
      <c r="P58" s="100">
        <f t="shared" si="6"/>
        <v>0</v>
      </c>
      <c r="Q58" s="100">
        <f t="shared" si="7"/>
        <v>0</v>
      </c>
      <c r="R58" s="100">
        <f t="shared" si="10"/>
        <v>0</v>
      </c>
      <c r="S58" s="100">
        <f t="shared" si="8"/>
        <v>0</v>
      </c>
      <c r="U58" s="43">
        <f t="shared" si="11"/>
        <v>0</v>
      </c>
    </row>
    <row r="59" spans="1:21" ht="26.25">
      <c r="A59" s="14">
        <v>47</v>
      </c>
      <c r="B59" s="13" t="s">
        <v>41</v>
      </c>
      <c r="C59" s="14" t="s">
        <v>17</v>
      </c>
      <c r="D59" s="108">
        <v>0</v>
      </c>
      <c r="E59" s="108">
        <v>0</v>
      </c>
      <c r="F59" s="108">
        <v>0</v>
      </c>
      <c r="G59" s="108">
        <v>60</v>
      </c>
      <c r="H59" s="121">
        <v>0</v>
      </c>
      <c r="I59" s="121">
        <v>0</v>
      </c>
      <c r="J59" s="114">
        <f t="shared" si="12"/>
        <v>60</v>
      </c>
      <c r="K59" s="135">
        <v>0</v>
      </c>
      <c r="L59" s="135"/>
      <c r="M59" s="100">
        <f t="shared" si="4"/>
        <v>0</v>
      </c>
      <c r="N59" s="100">
        <f t="shared" si="5"/>
        <v>0</v>
      </c>
      <c r="O59" s="100">
        <f t="shared" si="9"/>
        <v>0</v>
      </c>
      <c r="P59" s="100">
        <f t="shared" si="6"/>
        <v>0</v>
      </c>
      <c r="Q59" s="100">
        <f t="shared" si="7"/>
        <v>0</v>
      </c>
      <c r="R59" s="100">
        <f>I59*K59</f>
        <v>0</v>
      </c>
      <c r="S59" s="100">
        <f t="shared" si="8"/>
        <v>0</v>
      </c>
      <c r="U59" s="43">
        <f t="shared" si="11"/>
        <v>0</v>
      </c>
    </row>
    <row r="60" spans="1:21" ht="15">
      <c r="A60" s="18">
        <v>48</v>
      </c>
      <c r="B60" s="13" t="s">
        <v>166</v>
      </c>
      <c r="C60" s="14" t="s">
        <v>17</v>
      </c>
      <c r="D60" s="108">
        <v>0</v>
      </c>
      <c r="E60" s="108">
        <v>0</v>
      </c>
      <c r="F60" s="108">
        <v>2</v>
      </c>
      <c r="G60" s="108">
        <v>60</v>
      </c>
      <c r="H60" s="121">
        <v>0</v>
      </c>
      <c r="I60" s="121">
        <v>0</v>
      </c>
      <c r="J60" s="114">
        <f t="shared" si="12"/>
        <v>62</v>
      </c>
      <c r="K60" s="135">
        <v>0</v>
      </c>
      <c r="L60" s="135"/>
      <c r="M60" s="100">
        <f t="shared" si="4"/>
        <v>0</v>
      </c>
      <c r="N60" s="100">
        <f t="shared" si="5"/>
        <v>0</v>
      </c>
      <c r="O60" s="100">
        <f t="shared" si="9"/>
        <v>0</v>
      </c>
      <c r="P60" s="100">
        <f t="shared" si="6"/>
        <v>0</v>
      </c>
      <c r="Q60" s="100">
        <f t="shared" si="7"/>
        <v>0</v>
      </c>
      <c r="R60" s="100">
        <f t="shared" si="10"/>
        <v>0</v>
      </c>
      <c r="S60" s="100">
        <f t="shared" si="8"/>
        <v>0</v>
      </c>
      <c r="U60" s="43">
        <f t="shared" si="11"/>
        <v>0</v>
      </c>
    </row>
    <row r="61" spans="1:21" ht="15">
      <c r="A61" s="14">
        <v>49</v>
      </c>
      <c r="B61" s="13" t="s">
        <v>227</v>
      </c>
      <c r="C61" s="14" t="s">
        <v>17</v>
      </c>
      <c r="D61" s="108">
        <v>0</v>
      </c>
      <c r="E61" s="108">
        <v>0</v>
      </c>
      <c r="F61" s="108">
        <v>0</v>
      </c>
      <c r="G61" s="108">
        <v>12</v>
      </c>
      <c r="H61" s="121">
        <v>0</v>
      </c>
      <c r="I61" s="121">
        <v>0</v>
      </c>
      <c r="J61" s="114">
        <f t="shared" si="12"/>
        <v>12</v>
      </c>
      <c r="K61" s="135">
        <v>0</v>
      </c>
      <c r="L61" s="135"/>
      <c r="M61" s="100">
        <f t="shared" si="4"/>
        <v>0</v>
      </c>
      <c r="N61" s="100">
        <f t="shared" si="5"/>
        <v>0</v>
      </c>
      <c r="O61" s="100">
        <f t="shared" si="9"/>
        <v>0</v>
      </c>
      <c r="P61" s="100">
        <f t="shared" si="6"/>
        <v>0</v>
      </c>
      <c r="Q61" s="100">
        <f t="shared" si="7"/>
        <v>0</v>
      </c>
      <c r="R61" s="100">
        <f t="shared" si="10"/>
        <v>0</v>
      </c>
      <c r="S61" s="100">
        <f t="shared" si="8"/>
        <v>0</v>
      </c>
      <c r="U61" s="43">
        <f t="shared" si="11"/>
        <v>0</v>
      </c>
    </row>
    <row r="62" spans="1:21" ht="15">
      <c r="A62" s="18">
        <v>50</v>
      </c>
      <c r="B62" s="13" t="s">
        <v>228</v>
      </c>
      <c r="C62" s="14" t="s">
        <v>17</v>
      </c>
      <c r="D62" s="108">
        <v>0</v>
      </c>
      <c r="E62" s="108">
        <v>0</v>
      </c>
      <c r="F62" s="108">
        <v>0</v>
      </c>
      <c r="G62" s="108">
        <v>12</v>
      </c>
      <c r="H62" s="121">
        <v>0</v>
      </c>
      <c r="I62" s="121">
        <v>0</v>
      </c>
      <c r="J62" s="114">
        <f t="shared" si="12"/>
        <v>12</v>
      </c>
      <c r="K62" s="135">
        <v>0</v>
      </c>
      <c r="L62" s="135"/>
      <c r="M62" s="100">
        <f t="shared" si="4"/>
        <v>0</v>
      </c>
      <c r="N62" s="100">
        <f t="shared" si="5"/>
        <v>0</v>
      </c>
      <c r="O62" s="100">
        <f t="shared" si="9"/>
        <v>0</v>
      </c>
      <c r="P62" s="100">
        <f t="shared" si="6"/>
        <v>0</v>
      </c>
      <c r="Q62" s="100">
        <f t="shared" si="7"/>
        <v>0</v>
      </c>
      <c r="R62" s="100">
        <f t="shared" si="10"/>
        <v>0</v>
      </c>
      <c r="S62" s="100">
        <f t="shared" si="8"/>
        <v>0</v>
      </c>
      <c r="U62" s="43">
        <f t="shared" si="11"/>
        <v>0</v>
      </c>
    </row>
    <row r="63" spans="1:21" ht="15">
      <c r="A63" s="14">
        <v>51</v>
      </c>
      <c r="B63" s="13" t="s">
        <v>168</v>
      </c>
      <c r="C63" s="14" t="s">
        <v>17</v>
      </c>
      <c r="D63" s="108">
        <v>0</v>
      </c>
      <c r="E63" s="108">
        <v>0</v>
      </c>
      <c r="F63" s="108">
        <v>0</v>
      </c>
      <c r="G63" s="108">
        <v>108</v>
      </c>
      <c r="H63" s="121">
        <v>0</v>
      </c>
      <c r="I63" s="121">
        <v>0</v>
      </c>
      <c r="J63" s="114">
        <f t="shared" si="12"/>
        <v>108</v>
      </c>
      <c r="K63" s="135">
        <v>0</v>
      </c>
      <c r="L63" s="135"/>
      <c r="M63" s="100">
        <f t="shared" si="4"/>
        <v>0</v>
      </c>
      <c r="N63" s="100">
        <f t="shared" si="5"/>
        <v>0</v>
      </c>
      <c r="O63" s="100">
        <f t="shared" si="9"/>
        <v>0</v>
      </c>
      <c r="P63" s="100">
        <f t="shared" si="6"/>
        <v>0</v>
      </c>
      <c r="Q63" s="100">
        <f t="shared" si="7"/>
        <v>0</v>
      </c>
      <c r="R63" s="100">
        <f t="shared" si="10"/>
        <v>0</v>
      </c>
      <c r="S63" s="100">
        <f t="shared" si="8"/>
        <v>0</v>
      </c>
      <c r="U63" s="43">
        <f t="shared" si="11"/>
        <v>0</v>
      </c>
    </row>
    <row r="64" spans="1:21" ht="15">
      <c r="A64" s="18">
        <v>52</v>
      </c>
      <c r="B64" s="13" t="s">
        <v>169</v>
      </c>
      <c r="C64" s="14" t="s">
        <v>17</v>
      </c>
      <c r="D64" s="108">
        <v>0</v>
      </c>
      <c r="E64" s="108">
        <v>0</v>
      </c>
      <c r="F64" s="108">
        <v>0</v>
      </c>
      <c r="G64" s="108">
        <v>26</v>
      </c>
      <c r="H64" s="121">
        <v>0</v>
      </c>
      <c r="I64" s="121">
        <v>0</v>
      </c>
      <c r="J64" s="114">
        <f t="shared" si="12"/>
        <v>26</v>
      </c>
      <c r="K64" s="135">
        <v>0</v>
      </c>
      <c r="L64" s="135"/>
      <c r="M64" s="100">
        <f t="shared" si="4"/>
        <v>0</v>
      </c>
      <c r="N64" s="100">
        <f t="shared" si="5"/>
        <v>0</v>
      </c>
      <c r="O64" s="100">
        <f t="shared" si="9"/>
        <v>0</v>
      </c>
      <c r="P64" s="100">
        <f t="shared" si="6"/>
        <v>0</v>
      </c>
      <c r="Q64" s="100">
        <f t="shared" si="7"/>
        <v>0</v>
      </c>
      <c r="R64" s="100">
        <f t="shared" si="10"/>
        <v>0</v>
      </c>
      <c r="S64" s="100">
        <f t="shared" si="8"/>
        <v>0</v>
      </c>
      <c r="U64" s="43">
        <f t="shared" si="11"/>
        <v>0</v>
      </c>
    </row>
    <row r="65" spans="1:21" ht="43.5" customHeight="1">
      <c r="A65" s="14">
        <v>53</v>
      </c>
      <c r="B65" s="19" t="s">
        <v>223</v>
      </c>
      <c r="C65" s="9" t="s">
        <v>17</v>
      </c>
      <c r="D65" s="108">
        <v>0</v>
      </c>
      <c r="E65" s="108">
        <v>0</v>
      </c>
      <c r="F65" s="108">
        <v>0</v>
      </c>
      <c r="G65" s="108">
        <v>52</v>
      </c>
      <c r="H65" s="121">
        <v>0</v>
      </c>
      <c r="I65" s="121">
        <v>0</v>
      </c>
      <c r="J65" s="114">
        <f t="shared" si="12"/>
        <v>52</v>
      </c>
      <c r="K65" s="135">
        <v>0</v>
      </c>
      <c r="L65" s="135"/>
      <c r="M65" s="100">
        <f t="shared" si="4"/>
        <v>0</v>
      </c>
      <c r="N65" s="100">
        <f t="shared" si="5"/>
        <v>0</v>
      </c>
      <c r="O65" s="100">
        <f t="shared" si="9"/>
        <v>0</v>
      </c>
      <c r="P65" s="100">
        <f t="shared" si="6"/>
        <v>0</v>
      </c>
      <c r="Q65" s="100">
        <f t="shared" si="7"/>
        <v>0</v>
      </c>
      <c r="R65" s="100">
        <f t="shared" si="10"/>
        <v>0</v>
      </c>
      <c r="S65" s="100">
        <f t="shared" si="8"/>
        <v>0</v>
      </c>
      <c r="U65" s="43">
        <f>Q72+P65+O65+N65+M65</f>
        <v>0</v>
      </c>
    </row>
    <row r="66" spans="1:21" ht="26.25">
      <c r="A66" s="18">
        <v>54</v>
      </c>
      <c r="B66" s="13" t="s">
        <v>225</v>
      </c>
      <c r="C66" s="14" t="s">
        <v>17</v>
      </c>
      <c r="D66" s="108"/>
      <c r="E66" s="108">
        <v>0</v>
      </c>
      <c r="F66" s="108">
        <v>0</v>
      </c>
      <c r="G66" s="108">
        <v>500</v>
      </c>
      <c r="H66" s="121">
        <v>0</v>
      </c>
      <c r="I66" s="121">
        <v>0</v>
      </c>
      <c r="J66" s="114">
        <f t="shared" si="12"/>
        <v>500</v>
      </c>
      <c r="K66" s="135">
        <v>0</v>
      </c>
      <c r="L66" s="135"/>
      <c r="M66" s="100">
        <f t="shared" si="4"/>
        <v>0</v>
      </c>
      <c r="N66" s="100">
        <f t="shared" si="5"/>
        <v>0</v>
      </c>
      <c r="O66" s="100">
        <f t="shared" si="9"/>
        <v>0</v>
      </c>
      <c r="P66" s="100">
        <f t="shared" si="6"/>
        <v>0</v>
      </c>
      <c r="Q66" s="100">
        <f t="shared" si="7"/>
        <v>0</v>
      </c>
      <c r="R66" s="100">
        <f t="shared" si="10"/>
        <v>0</v>
      </c>
      <c r="S66" s="100">
        <f t="shared" si="8"/>
        <v>0</v>
      </c>
      <c r="U66" s="43">
        <f t="shared" si="11"/>
        <v>0</v>
      </c>
    </row>
    <row r="67" spans="1:21" ht="15">
      <c r="A67" s="14">
        <v>55</v>
      </c>
      <c r="B67" s="13" t="s">
        <v>25</v>
      </c>
      <c r="C67" s="14" t="s">
        <v>15</v>
      </c>
      <c r="D67" s="108">
        <v>0</v>
      </c>
      <c r="E67" s="108">
        <v>0</v>
      </c>
      <c r="F67" s="108">
        <v>30</v>
      </c>
      <c r="G67" s="108">
        <v>80</v>
      </c>
      <c r="H67" s="121">
        <v>0</v>
      </c>
      <c r="I67" s="121">
        <v>0</v>
      </c>
      <c r="J67" s="114">
        <f t="shared" si="12"/>
        <v>110</v>
      </c>
      <c r="K67" s="135">
        <v>0</v>
      </c>
      <c r="L67" s="135"/>
      <c r="M67" s="100">
        <f t="shared" si="4"/>
        <v>0</v>
      </c>
      <c r="N67" s="100">
        <f t="shared" si="5"/>
        <v>0</v>
      </c>
      <c r="O67" s="100">
        <f t="shared" si="9"/>
        <v>0</v>
      </c>
      <c r="P67" s="100">
        <f t="shared" si="6"/>
        <v>0</v>
      </c>
      <c r="Q67" s="100">
        <f t="shared" si="7"/>
        <v>0</v>
      </c>
      <c r="R67" s="100">
        <f t="shared" si="10"/>
        <v>0</v>
      </c>
      <c r="S67" s="100">
        <f t="shared" si="8"/>
        <v>0</v>
      </c>
      <c r="U67" s="43">
        <f t="shared" si="11"/>
        <v>0</v>
      </c>
    </row>
    <row r="68" spans="1:21" ht="15">
      <c r="A68" s="18">
        <v>56</v>
      </c>
      <c r="B68" s="13" t="s">
        <v>26</v>
      </c>
      <c r="C68" s="14" t="s">
        <v>15</v>
      </c>
      <c r="D68" s="108">
        <v>740</v>
      </c>
      <c r="E68" s="108">
        <v>0</v>
      </c>
      <c r="F68" s="108">
        <v>70</v>
      </c>
      <c r="G68" s="108">
        <v>630</v>
      </c>
      <c r="H68" s="121">
        <v>0</v>
      </c>
      <c r="I68" s="121">
        <v>0</v>
      </c>
      <c r="J68" s="114">
        <f t="shared" si="12"/>
        <v>1440</v>
      </c>
      <c r="K68" s="135">
        <v>0</v>
      </c>
      <c r="L68" s="135"/>
      <c r="M68" s="100">
        <f t="shared" si="4"/>
        <v>0</v>
      </c>
      <c r="N68" s="100">
        <f t="shared" si="5"/>
        <v>0</v>
      </c>
      <c r="O68" s="100">
        <f t="shared" si="9"/>
        <v>0</v>
      </c>
      <c r="P68" s="100">
        <f t="shared" si="6"/>
        <v>0</v>
      </c>
      <c r="Q68" s="100">
        <f t="shared" si="7"/>
        <v>0</v>
      </c>
      <c r="R68" s="100">
        <f t="shared" si="10"/>
        <v>0</v>
      </c>
      <c r="S68" s="100">
        <f t="shared" si="8"/>
        <v>0</v>
      </c>
      <c r="U68" s="43">
        <f t="shared" si="11"/>
        <v>0</v>
      </c>
    </row>
    <row r="69" spans="1:21" ht="15">
      <c r="A69" s="14">
        <v>57</v>
      </c>
      <c r="B69" s="13" t="s">
        <v>117</v>
      </c>
      <c r="C69" s="14" t="s">
        <v>17</v>
      </c>
      <c r="D69" s="108">
        <v>0</v>
      </c>
      <c r="E69" s="108">
        <v>0</v>
      </c>
      <c r="F69" s="108">
        <v>0</v>
      </c>
      <c r="G69" s="108">
        <v>120</v>
      </c>
      <c r="H69" s="121">
        <v>0</v>
      </c>
      <c r="I69" s="121">
        <v>0</v>
      </c>
      <c r="J69" s="114">
        <f t="shared" si="12"/>
        <v>120</v>
      </c>
      <c r="K69" s="135">
        <v>0</v>
      </c>
      <c r="L69" s="135"/>
      <c r="M69" s="100">
        <f t="shared" si="4"/>
        <v>0</v>
      </c>
      <c r="N69" s="100">
        <f t="shared" si="5"/>
        <v>0</v>
      </c>
      <c r="O69" s="100">
        <f t="shared" si="9"/>
        <v>0</v>
      </c>
      <c r="P69" s="100">
        <f t="shared" si="6"/>
        <v>0</v>
      </c>
      <c r="Q69" s="100">
        <f t="shared" si="7"/>
        <v>0</v>
      </c>
      <c r="R69" s="100">
        <f t="shared" si="10"/>
        <v>0</v>
      </c>
      <c r="S69" s="100">
        <f t="shared" si="8"/>
        <v>0</v>
      </c>
      <c r="U69" s="43">
        <f t="shared" si="11"/>
        <v>0</v>
      </c>
    </row>
    <row r="70" spans="1:21" ht="26.25">
      <c r="A70" s="18">
        <v>58</v>
      </c>
      <c r="B70" s="13" t="s">
        <v>118</v>
      </c>
      <c r="C70" s="14" t="s">
        <v>17</v>
      </c>
      <c r="D70" s="108">
        <v>0</v>
      </c>
      <c r="E70" s="108">
        <v>0</v>
      </c>
      <c r="F70" s="108">
        <v>0</v>
      </c>
      <c r="G70" s="108">
        <v>1000</v>
      </c>
      <c r="H70" s="121">
        <v>0</v>
      </c>
      <c r="I70" s="121">
        <v>0</v>
      </c>
      <c r="J70" s="114">
        <f t="shared" si="12"/>
        <v>1000</v>
      </c>
      <c r="K70" s="135">
        <v>0</v>
      </c>
      <c r="L70" s="135"/>
      <c r="M70" s="100">
        <f t="shared" si="4"/>
        <v>0</v>
      </c>
      <c r="N70" s="100">
        <f t="shared" si="5"/>
        <v>0</v>
      </c>
      <c r="O70" s="100">
        <f t="shared" si="9"/>
        <v>0</v>
      </c>
      <c r="P70" s="100">
        <f t="shared" si="6"/>
        <v>0</v>
      </c>
      <c r="Q70" s="100">
        <f t="shared" si="7"/>
        <v>0</v>
      </c>
      <c r="R70" s="100">
        <f t="shared" si="10"/>
        <v>0</v>
      </c>
      <c r="S70" s="100">
        <f t="shared" si="8"/>
        <v>0</v>
      </c>
      <c r="U70" s="43">
        <f t="shared" si="11"/>
        <v>0</v>
      </c>
    </row>
    <row r="71" spans="1:21" ht="15">
      <c r="A71" s="14">
        <v>59</v>
      </c>
      <c r="B71" s="13" t="s">
        <v>27</v>
      </c>
      <c r="C71" s="14" t="s">
        <v>17</v>
      </c>
      <c r="D71" s="108">
        <v>0</v>
      </c>
      <c r="E71" s="108">
        <v>0</v>
      </c>
      <c r="F71" s="108">
        <v>4000</v>
      </c>
      <c r="G71" s="108">
        <v>100</v>
      </c>
      <c r="H71" s="121">
        <v>0</v>
      </c>
      <c r="I71" s="121">
        <v>0</v>
      </c>
      <c r="J71" s="114">
        <f t="shared" si="12"/>
        <v>4100</v>
      </c>
      <c r="K71" s="135">
        <v>0</v>
      </c>
      <c r="L71" s="135"/>
      <c r="M71" s="100">
        <f t="shared" si="4"/>
        <v>0</v>
      </c>
      <c r="N71" s="100">
        <f t="shared" si="5"/>
        <v>0</v>
      </c>
      <c r="O71" s="100">
        <f t="shared" si="9"/>
        <v>0</v>
      </c>
      <c r="P71" s="100">
        <f t="shared" si="6"/>
        <v>0</v>
      </c>
      <c r="Q71" s="100">
        <f t="shared" si="7"/>
        <v>0</v>
      </c>
      <c r="R71" s="100">
        <f t="shared" si="10"/>
        <v>0</v>
      </c>
      <c r="S71" s="100">
        <f t="shared" si="8"/>
        <v>0</v>
      </c>
      <c r="U71" s="43">
        <f t="shared" si="11"/>
        <v>0</v>
      </c>
    </row>
    <row r="72" spans="1:21" ht="26.25">
      <c r="A72" s="18">
        <v>60</v>
      </c>
      <c r="B72" s="13" t="s">
        <v>119</v>
      </c>
      <c r="C72" s="14" t="s">
        <v>17</v>
      </c>
      <c r="D72" s="108">
        <v>0</v>
      </c>
      <c r="E72" s="108">
        <v>0</v>
      </c>
      <c r="F72" s="108">
        <v>0</v>
      </c>
      <c r="G72" s="108">
        <v>900</v>
      </c>
      <c r="H72" s="121">
        <v>0</v>
      </c>
      <c r="I72" s="121">
        <v>0</v>
      </c>
      <c r="J72" s="114">
        <f t="shared" si="12"/>
        <v>900</v>
      </c>
      <c r="K72" s="135">
        <v>0</v>
      </c>
      <c r="L72" s="135"/>
      <c r="M72" s="100">
        <f t="shared" si="4"/>
        <v>0</v>
      </c>
      <c r="N72" s="100">
        <f t="shared" si="5"/>
        <v>0</v>
      </c>
      <c r="O72" s="100">
        <f t="shared" si="9"/>
        <v>0</v>
      </c>
      <c r="P72" s="100">
        <f t="shared" si="6"/>
        <v>0</v>
      </c>
      <c r="Q72" s="100">
        <f t="shared" si="7"/>
        <v>0</v>
      </c>
      <c r="R72" s="100">
        <f t="shared" si="10"/>
        <v>0</v>
      </c>
      <c r="S72" s="100">
        <f t="shared" si="8"/>
        <v>0</v>
      </c>
      <c r="U72" s="43" t="e">
        <f>#REF!+P72+O72+N72+M72</f>
        <v>#REF!</v>
      </c>
    </row>
    <row r="73" spans="1:21" ht="26.25">
      <c r="A73" s="14">
        <v>61</v>
      </c>
      <c r="B73" s="13" t="s">
        <v>224</v>
      </c>
      <c r="C73" s="14" t="s">
        <v>17</v>
      </c>
      <c r="D73" s="108">
        <v>0</v>
      </c>
      <c r="E73" s="108">
        <v>0</v>
      </c>
      <c r="F73" s="108">
        <v>3240</v>
      </c>
      <c r="G73" s="108">
        <v>0</v>
      </c>
      <c r="H73" s="121">
        <v>0</v>
      </c>
      <c r="I73" s="121">
        <v>0</v>
      </c>
      <c r="J73" s="114">
        <f t="shared" si="12"/>
        <v>3240</v>
      </c>
      <c r="K73" s="135">
        <v>0</v>
      </c>
      <c r="L73" s="135"/>
      <c r="M73" s="100">
        <f t="shared" si="4"/>
        <v>0</v>
      </c>
      <c r="N73" s="100">
        <f t="shared" si="5"/>
        <v>0</v>
      </c>
      <c r="O73" s="100">
        <f t="shared" si="9"/>
        <v>0</v>
      </c>
      <c r="P73" s="100">
        <f t="shared" si="6"/>
        <v>0</v>
      </c>
      <c r="Q73" s="100">
        <f t="shared" si="7"/>
        <v>0</v>
      </c>
      <c r="R73" s="100">
        <f t="shared" si="10"/>
        <v>0</v>
      </c>
      <c r="S73" s="100">
        <f t="shared" si="8"/>
        <v>0</v>
      </c>
      <c r="U73" s="43">
        <f>Q88+P88+O88+N88+M88</f>
        <v>0</v>
      </c>
    </row>
    <row r="74" spans="1:21" ht="26.25">
      <c r="A74" s="18">
        <v>62</v>
      </c>
      <c r="B74" s="13" t="s">
        <v>171</v>
      </c>
      <c r="C74" s="14" t="s">
        <v>15</v>
      </c>
      <c r="D74" s="108">
        <v>0</v>
      </c>
      <c r="E74" s="108">
        <v>9600</v>
      </c>
      <c r="F74" s="108">
        <v>1600</v>
      </c>
      <c r="G74" s="108">
        <v>100</v>
      </c>
      <c r="H74" s="121">
        <v>0</v>
      </c>
      <c r="I74" s="121">
        <v>0</v>
      </c>
      <c r="J74" s="114">
        <f t="shared" si="12"/>
        <v>11300</v>
      </c>
      <c r="K74" s="135">
        <v>0</v>
      </c>
      <c r="L74" s="135"/>
      <c r="M74" s="100">
        <f t="shared" si="4"/>
        <v>0</v>
      </c>
      <c r="N74" s="100">
        <f t="shared" si="5"/>
        <v>0</v>
      </c>
      <c r="O74" s="100">
        <f t="shared" si="9"/>
        <v>0</v>
      </c>
      <c r="P74" s="100">
        <f t="shared" si="6"/>
        <v>0</v>
      </c>
      <c r="Q74" s="100">
        <f t="shared" si="7"/>
        <v>0</v>
      </c>
      <c r="R74" s="100">
        <f t="shared" si="10"/>
        <v>0</v>
      </c>
      <c r="S74" s="100">
        <f t="shared" si="8"/>
        <v>0</v>
      </c>
      <c r="U74" s="43" t="e">
        <f>#REF!+#REF!+#REF!+#REF!+#REF!</f>
        <v>#REF!</v>
      </c>
    </row>
    <row r="75" spans="1:21" ht="15">
      <c r="A75" s="14">
        <v>63</v>
      </c>
      <c r="B75" s="13" t="s">
        <v>172</v>
      </c>
      <c r="C75" s="14" t="s">
        <v>17</v>
      </c>
      <c r="D75" s="108">
        <v>0</v>
      </c>
      <c r="E75" s="108">
        <v>0</v>
      </c>
      <c r="F75" s="108">
        <v>590</v>
      </c>
      <c r="G75" s="108">
        <v>80</v>
      </c>
      <c r="H75" s="121">
        <v>0</v>
      </c>
      <c r="I75" s="121">
        <v>0</v>
      </c>
      <c r="J75" s="114">
        <f t="shared" si="12"/>
        <v>670</v>
      </c>
      <c r="K75" s="135">
        <v>0</v>
      </c>
      <c r="L75" s="135"/>
      <c r="M75" s="100">
        <f t="shared" si="4"/>
        <v>0</v>
      </c>
      <c r="N75" s="100">
        <f t="shared" si="5"/>
        <v>0</v>
      </c>
      <c r="O75" s="100">
        <f t="shared" si="9"/>
        <v>0</v>
      </c>
      <c r="P75" s="100">
        <f t="shared" si="6"/>
        <v>0</v>
      </c>
      <c r="Q75" s="100">
        <f t="shared" si="7"/>
        <v>0</v>
      </c>
      <c r="R75" s="100">
        <f t="shared" si="10"/>
        <v>0</v>
      </c>
      <c r="S75" s="100">
        <f t="shared" si="8"/>
        <v>0</v>
      </c>
      <c r="U75" s="43" t="e">
        <f>#REF!+#REF!+#REF!+#REF!+#REF!</f>
        <v>#REF!</v>
      </c>
    </row>
    <row r="76" spans="1:21" ht="15">
      <c r="A76" s="18">
        <v>64</v>
      </c>
      <c r="B76" s="13" t="s">
        <v>173</v>
      </c>
      <c r="C76" s="14" t="s">
        <v>15</v>
      </c>
      <c r="D76" s="108">
        <v>0</v>
      </c>
      <c r="E76" s="108">
        <v>0</v>
      </c>
      <c r="F76" s="108">
        <v>0</v>
      </c>
      <c r="G76" s="108">
        <v>30</v>
      </c>
      <c r="H76" s="121">
        <v>0</v>
      </c>
      <c r="I76" s="121">
        <v>0</v>
      </c>
      <c r="J76" s="114">
        <f t="shared" si="12"/>
        <v>30</v>
      </c>
      <c r="K76" s="135">
        <v>0</v>
      </c>
      <c r="L76" s="135"/>
      <c r="M76" s="100">
        <f t="shared" si="4"/>
        <v>0</v>
      </c>
      <c r="N76" s="100">
        <f t="shared" si="5"/>
        <v>0</v>
      </c>
      <c r="O76" s="100">
        <f t="shared" si="9"/>
        <v>0</v>
      </c>
      <c r="P76" s="100">
        <f t="shared" si="6"/>
        <v>0</v>
      </c>
      <c r="Q76" s="100">
        <f t="shared" si="7"/>
        <v>0</v>
      </c>
      <c r="R76" s="100">
        <f t="shared" si="10"/>
        <v>0</v>
      </c>
      <c r="S76" s="100">
        <f t="shared" si="8"/>
        <v>0</v>
      </c>
      <c r="U76" s="43" t="e">
        <f>#REF!+#REF!+#REF!+#REF!+#REF!</f>
        <v>#REF!</v>
      </c>
    </row>
    <row r="77" spans="1:21" ht="15">
      <c r="A77" s="14">
        <v>65</v>
      </c>
      <c r="B77" s="13" t="s">
        <v>174</v>
      </c>
      <c r="C77" s="14" t="s">
        <v>15</v>
      </c>
      <c r="D77" s="108">
        <v>0</v>
      </c>
      <c r="E77" s="108">
        <v>0</v>
      </c>
      <c r="F77" s="108">
        <v>500</v>
      </c>
      <c r="G77" s="108">
        <v>80</v>
      </c>
      <c r="H77" s="121">
        <v>0</v>
      </c>
      <c r="I77" s="121">
        <v>0</v>
      </c>
      <c r="J77" s="114">
        <f t="shared" si="12"/>
        <v>580</v>
      </c>
      <c r="K77" s="135">
        <v>0</v>
      </c>
      <c r="L77" s="135"/>
      <c r="M77" s="100">
        <f t="shared" si="4"/>
        <v>0</v>
      </c>
      <c r="N77" s="100">
        <f t="shared" si="5"/>
        <v>0</v>
      </c>
      <c r="O77" s="100">
        <f t="shared" si="9"/>
        <v>0</v>
      </c>
      <c r="P77" s="100">
        <f t="shared" si="6"/>
        <v>0</v>
      </c>
      <c r="Q77" s="100">
        <f t="shared" si="7"/>
        <v>0</v>
      </c>
      <c r="R77" s="100">
        <f t="shared" si="10"/>
        <v>0</v>
      </c>
      <c r="S77" s="100">
        <f t="shared" si="8"/>
        <v>0</v>
      </c>
      <c r="U77" s="43"/>
    </row>
    <row r="78" spans="1:21" ht="15">
      <c r="A78" s="18">
        <v>66</v>
      </c>
      <c r="B78" s="13" t="s">
        <v>43</v>
      </c>
      <c r="C78" s="14" t="s">
        <v>15</v>
      </c>
      <c r="D78" s="108">
        <v>620</v>
      </c>
      <c r="E78" s="108">
        <v>0</v>
      </c>
      <c r="F78" s="108">
        <v>0</v>
      </c>
      <c r="G78" s="108">
        <v>630</v>
      </c>
      <c r="H78" s="121">
        <v>0</v>
      </c>
      <c r="I78" s="121">
        <v>0</v>
      </c>
      <c r="J78" s="114">
        <f t="shared" si="12"/>
        <v>1250</v>
      </c>
      <c r="K78" s="135">
        <v>0</v>
      </c>
      <c r="L78" s="135"/>
      <c r="M78" s="100">
        <f t="shared" si="4"/>
        <v>0</v>
      </c>
      <c r="N78" s="100">
        <f t="shared" si="5"/>
        <v>0</v>
      </c>
      <c r="O78" s="100">
        <f t="shared" si="9"/>
        <v>0</v>
      </c>
      <c r="P78" s="100">
        <f t="shared" si="6"/>
        <v>0</v>
      </c>
      <c r="Q78" s="100">
        <f t="shared" si="7"/>
        <v>0</v>
      </c>
      <c r="R78" s="100">
        <f>I78*K78</f>
        <v>0</v>
      </c>
      <c r="S78" s="100">
        <f t="shared" si="8"/>
        <v>0</v>
      </c>
      <c r="U78" s="43" t="e">
        <f>#REF!+#REF!+#REF!+#REF!+#REF!</f>
        <v>#REF!</v>
      </c>
    </row>
    <row r="79" spans="1:21" ht="39">
      <c r="A79" s="14">
        <v>67</v>
      </c>
      <c r="B79" s="13" t="s">
        <v>44</v>
      </c>
      <c r="C79" s="14" t="s">
        <v>15</v>
      </c>
      <c r="D79" s="108"/>
      <c r="E79" s="108">
        <v>0</v>
      </c>
      <c r="F79" s="108">
        <v>232</v>
      </c>
      <c r="G79" s="108">
        <v>350</v>
      </c>
      <c r="H79" s="121">
        <v>0</v>
      </c>
      <c r="I79" s="121">
        <v>0</v>
      </c>
      <c r="J79" s="114">
        <f t="shared" si="12"/>
        <v>582</v>
      </c>
      <c r="K79" s="135">
        <v>0</v>
      </c>
      <c r="L79" s="135"/>
      <c r="M79" s="100">
        <f t="shared" si="4"/>
        <v>0</v>
      </c>
      <c r="N79" s="100">
        <f t="shared" si="5"/>
        <v>0</v>
      </c>
      <c r="O79" s="100">
        <f t="shared" si="9"/>
        <v>0</v>
      </c>
      <c r="P79" s="100">
        <f t="shared" si="6"/>
        <v>0</v>
      </c>
      <c r="Q79" s="100">
        <f t="shared" si="7"/>
        <v>0</v>
      </c>
      <c r="R79" s="100">
        <f t="shared" si="10"/>
        <v>0</v>
      </c>
      <c r="S79" s="100">
        <f t="shared" si="8"/>
        <v>0</v>
      </c>
      <c r="U79" s="43" t="e">
        <f>#REF!+#REF!+#REF!+#REF!+#REF!</f>
        <v>#REF!</v>
      </c>
    </row>
    <row r="80" spans="1:22" ht="15">
      <c r="A80" s="18">
        <v>68</v>
      </c>
      <c r="B80" s="13" t="s">
        <v>175</v>
      </c>
      <c r="C80" s="14" t="s">
        <v>17</v>
      </c>
      <c r="D80" s="108">
        <v>0</v>
      </c>
      <c r="E80" s="108">
        <v>0</v>
      </c>
      <c r="F80" s="108">
        <v>6</v>
      </c>
      <c r="G80" s="108">
        <v>100</v>
      </c>
      <c r="H80" s="121">
        <v>0</v>
      </c>
      <c r="I80" s="121">
        <v>0</v>
      </c>
      <c r="J80" s="114">
        <f t="shared" si="12"/>
        <v>106</v>
      </c>
      <c r="K80" s="135">
        <v>0</v>
      </c>
      <c r="L80" s="135"/>
      <c r="M80" s="100">
        <f t="shared" si="4"/>
        <v>0</v>
      </c>
      <c r="N80" s="100">
        <f t="shared" si="5"/>
        <v>0</v>
      </c>
      <c r="O80" s="100">
        <f t="shared" si="9"/>
        <v>0</v>
      </c>
      <c r="P80" s="100">
        <f t="shared" si="6"/>
        <v>0</v>
      </c>
      <c r="Q80" s="100">
        <f t="shared" si="7"/>
        <v>0</v>
      </c>
      <c r="R80" s="100">
        <f t="shared" si="10"/>
        <v>0</v>
      </c>
      <c r="S80" s="100">
        <f t="shared" si="8"/>
        <v>0</v>
      </c>
      <c r="U80" s="43" t="e">
        <f>#REF!+#REF!+#REF!+#REF!+#REF!</f>
        <v>#REF!</v>
      </c>
      <c r="V80" s="35"/>
    </row>
    <row r="81" spans="1:22" ht="26.25">
      <c r="A81" s="14">
        <v>69</v>
      </c>
      <c r="B81" s="13" t="s">
        <v>176</v>
      </c>
      <c r="C81" s="14" t="s">
        <v>17</v>
      </c>
      <c r="D81" s="108">
        <v>0</v>
      </c>
      <c r="E81" s="108">
        <v>0</v>
      </c>
      <c r="F81" s="108">
        <v>70</v>
      </c>
      <c r="G81" s="108">
        <v>0</v>
      </c>
      <c r="H81" s="121">
        <v>0</v>
      </c>
      <c r="I81" s="121">
        <v>0</v>
      </c>
      <c r="J81" s="114">
        <f t="shared" si="12"/>
        <v>70</v>
      </c>
      <c r="K81" s="135">
        <v>0</v>
      </c>
      <c r="L81" s="135"/>
      <c r="M81" s="100">
        <f t="shared" si="4"/>
        <v>0</v>
      </c>
      <c r="N81" s="100">
        <f t="shared" si="5"/>
        <v>0</v>
      </c>
      <c r="O81" s="100">
        <f t="shared" si="9"/>
        <v>0</v>
      </c>
      <c r="P81" s="100">
        <f t="shared" si="6"/>
        <v>0</v>
      </c>
      <c r="Q81" s="100">
        <f t="shared" si="7"/>
        <v>0</v>
      </c>
      <c r="R81" s="100">
        <f t="shared" si="10"/>
        <v>0</v>
      </c>
      <c r="S81" s="100">
        <f t="shared" si="8"/>
        <v>0</v>
      </c>
      <c r="U81" s="43" t="e">
        <f>#REF!+#REF!+#REF!+#REF!+#REF!</f>
        <v>#REF!</v>
      </c>
      <c r="V81" s="35"/>
    </row>
    <row r="82" spans="1:22" ht="26.25">
      <c r="A82" s="18">
        <v>70</v>
      </c>
      <c r="B82" s="22" t="s">
        <v>45</v>
      </c>
      <c r="C82" s="14" t="s">
        <v>15</v>
      </c>
      <c r="D82" s="108">
        <v>0</v>
      </c>
      <c r="E82" s="108">
        <v>0</v>
      </c>
      <c r="F82" s="108">
        <v>90</v>
      </c>
      <c r="G82" s="108">
        <v>20</v>
      </c>
      <c r="H82" s="121">
        <v>0</v>
      </c>
      <c r="I82" s="121">
        <v>0</v>
      </c>
      <c r="J82" s="114">
        <f t="shared" si="12"/>
        <v>110</v>
      </c>
      <c r="K82" s="135">
        <v>0</v>
      </c>
      <c r="L82" s="135"/>
      <c r="M82" s="100">
        <f t="shared" si="4"/>
        <v>0</v>
      </c>
      <c r="N82" s="100">
        <f t="shared" si="5"/>
        <v>0</v>
      </c>
      <c r="O82" s="100">
        <f t="shared" si="9"/>
        <v>0</v>
      </c>
      <c r="P82" s="100">
        <f t="shared" si="6"/>
        <v>0</v>
      </c>
      <c r="Q82" s="100">
        <f t="shared" si="7"/>
        <v>0</v>
      </c>
      <c r="R82" s="100">
        <f t="shared" si="10"/>
        <v>0</v>
      </c>
      <c r="S82" s="100">
        <f t="shared" si="8"/>
        <v>0</v>
      </c>
      <c r="U82" s="43" t="e">
        <f>#REF!+#REF!+#REF!+#REF!+#REF!</f>
        <v>#REF!</v>
      </c>
      <c r="V82" s="35"/>
    </row>
    <row r="83" spans="1:22" ht="26.25">
      <c r="A83" s="14">
        <v>71</v>
      </c>
      <c r="B83" s="13" t="s">
        <v>47</v>
      </c>
      <c r="C83" s="14" t="s">
        <v>15</v>
      </c>
      <c r="D83" s="108">
        <v>200</v>
      </c>
      <c r="E83" s="108">
        <v>0</v>
      </c>
      <c r="F83" s="108">
        <v>60</v>
      </c>
      <c r="G83" s="108">
        <v>20</v>
      </c>
      <c r="H83" s="121">
        <v>0</v>
      </c>
      <c r="I83" s="121">
        <v>0</v>
      </c>
      <c r="J83" s="114">
        <f t="shared" si="12"/>
        <v>280</v>
      </c>
      <c r="K83" s="135">
        <v>0</v>
      </c>
      <c r="L83" s="135"/>
      <c r="M83" s="100">
        <f t="shared" si="4"/>
        <v>0</v>
      </c>
      <c r="N83" s="100">
        <f t="shared" si="5"/>
        <v>0</v>
      </c>
      <c r="O83" s="100">
        <f t="shared" si="9"/>
        <v>0</v>
      </c>
      <c r="P83" s="100">
        <f t="shared" si="6"/>
        <v>0</v>
      </c>
      <c r="Q83" s="100">
        <f t="shared" si="7"/>
        <v>0</v>
      </c>
      <c r="R83" s="100">
        <f t="shared" si="10"/>
        <v>0</v>
      </c>
      <c r="S83" s="100">
        <f t="shared" si="8"/>
        <v>0</v>
      </c>
      <c r="U83" s="43" t="e">
        <f>#REF!+#REF!+#REF!+#REF!+#REF!</f>
        <v>#REF!</v>
      </c>
      <c r="V83" s="35"/>
    </row>
    <row r="84" spans="1:22" ht="30" customHeight="1">
      <c r="A84" s="18">
        <v>72</v>
      </c>
      <c r="B84" s="13" t="s">
        <v>177</v>
      </c>
      <c r="C84" s="14" t="s">
        <v>15</v>
      </c>
      <c r="D84" s="108">
        <v>0</v>
      </c>
      <c r="E84" s="108">
        <v>0</v>
      </c>
      <c r="F84" s="108">
        <v>30</v>
      </c>
      <c r="G84" s="108">
        <v>16</v>
      </c>
      <c r="H84" s="121">
        <v>0</v>
      </c>
      <c r="I84" s="121">
        <v>0</v>
      </c>
      <c r="J84" s="114">
        <f t="shared" si="12"/>
        <v>46</v>
      </c>
      <c r="K84" s="135">
        <v>0</v>
      </c>
      <c r="L84" s="135"/>
      <c r="M84" s="100">
        <f t="shared" si="4"/>
        <v>0</v>
      </c>
      <c r="N84" s="100">
        <f t="shared" si="5"/>
        <v>0</v>
      </c>
      <c r="O84" s="100">
        <f t="shared" si="9"/>
        <v>0</v>
      </c>
      <c r="P84" s="100">
        <f t="shared" si="6"/>
        <v>0</v>
      </c>
      <c r="Q84" s="100">
        <f t="shared" si="7"/>
        <v>0</v>
      </c>
      <c r="R84" s="100">
        <f t="shared" si="10"/>
        <v>0</v>
      </c>
      <c r="S84" s="100">
        <f t="shared" si="8"/>
        <v>0</v>
      </c>
      <c r="U84" s="43" t="e">
        <f>#REF!+#REF!+#REF!+#REF!+#REF!</f>
        <v>#REF!</v>
      </c>
      <c r="V84" s="35"/>
    </row>
    <row r="85" spans="1:22" ht="26.25">
      <c r="A85" s="14">
        <v>73</v>
      </c>
      <c r="B85" s="13" t="s">
        <v>48</v>
      </c>
      <c r="C85" s="14" t="s">
        <v>15</v>
      </c>
      <c r="D85" s="108">
        <v>0</v>
      </c>
      <c r="E85" s="108">
        <v>0</v>
      </c>
      <c r="F85" s="108">
        <v>0</v>
      </c>
      <c r="G85" s="108">
        <v>80</v>
      </c>
      <c r="H85" s="121">
        <v>0</v>
      </c>
      <c r="I85" s="121">
        <v>0</v>
      </c>
      <c r="J85" s="114">
        <f t="shared" si="12"/>
        <v>80</v>
      </c>
      <c r="K85" s="135">
        <v>0</v>
      </c>
      <c r="L85" s="135"/>
      <c r="M85" s="100">
        <f t="shared" si="4"/>
        <v>0</v>
      </c>
      <c r="N85" s="100">
        <f t="shared" si="5"/>
        <v>0</v>
      </c>
      <c r="O85" s="100">
        <f t="shared" si="9"/>
        <v>0</v>
      </c>
      <c r="P85" s="100">
        <f t="shared" si="6"/>
        <v>0</v>
      </c>
      <c r="Q85" s="100">
        <f t="shared" si="7"/>
        <v>0</v>
      </c>
      <c r="R85" s="100">
        <f t="shared" si="10"/>
        <v>0</v>
      </c>
      <c r="S85" s="100">
        <f t="shared" si="8"/>
        <v>0</v>
      </c>
      <c r="U85" s="43" t="e">
        <f>#REF!+#REF!+#REF!+#REF!+#REF!</f>
        <v>#REF!</v>
      </c>
      <c r="V85" s="35"/>
    </row>
    <row r="86" spans="1:22" ht="15">
      <c r="A86" s="18">
        <v>74</v>
      </c>
      <c r="B86" s="13" t="s">
        <v>49</v>
      </c>
      <c r="C86" s="14" t="s">
        <v>15</v>
      </c>
      <c r="D86" s="108">
        <v>0</v>
      </c>
      <c r="E86" s="108">
        <v>0</v>
      </c>
      <c r="F86" s="108">
        <v>0</v>
      </c>
      <c r="G86" s="108">
        <v>10</v>
      </c>
      <c r="H86" s="121">
        <v>0</v>
      </c>
      <c r="I86" s="121">
        <v>0</v>
      </c>
      <c r="J86" s="114">
        <f t="shared" si="12"/>
        <v>10</v>
      </c>
      <c r="K86" s="135">
        <v>0</v>
      </c>
      <c r="L86" s="135"/>
      <c r="M86" s="100">
        <f t="shared" si="4"/>
        <v>0</v>
      </c>
      <c r="N86" s="100">
        <f t="shared" si="5"/>
        <v>0</v>
      </c>
      <c r="O86" s="100">
        <f t="shared" si="9"/>
        <v>0</v>
      </c>
      <c r="P86" s="100">
        <f t="shared" si="6"/>
        <v>0</v>
      </c>
      <c r="Q86" s="100">
        <f t="shared" si="7"/>
        <v>0</v>
      </c>
      <c r="R86" s="100">
        <f t="shared" si="10"/>
        <v>0</v>
      </c>
      <c r="S86" s="100">
        <f t="shared" si="8"/>
        <v>0</v>
      </c>
      <c r="U86" s="43" t="e">
        <f>#REF!+#REF!+#REF!+#REF!+#REF!</f>
        <v>#REF!</v>
      </c>
      <c r="V86" s="35"/>
    </row>
    <row r="87" spans="1:22" ht="15">
      <c r="A87" s="14">
        <v>75</v>
      </c>
      <c r="B87" s="13" t="s">
        <v>50</v>
      </c>
      <c r="C87" s="14" t="s">
        <v>15</v>
      </c>
      <c r="D87" s="108">
        <v>0</v>
      </c>
      <c r="E87" s="108">
        <v>0</v>
      </c>
      <c r="F87" s="108">
        <v>0</v>
      </c>
      <c r="G87" s="108">
        <v>10</v>
      </c>
      <c r="H87" s="121">
        <v>0</v>
      </c>
      <c r="I87" s="121">
        <v>0</v>
      </c>
      <c r="J87" s="114">
        <f t="shared" si="12"/>
        <v>10</v>
      </c>
      <c r="K87" s="135">
        <v>0</v>
      </c>
      <c r="L87" s="135"/>
      <c r="M87" s="100">
        <f t="shared" si="4"/>
        <v>0</v>
      </c>
      <c r="N87" s="100">
        <f t="shared" si="5"/>
        <v>0</v>
      </c>
      <c r="O87" s="100">
        <f t="shared" si="9"/>
        <v>0</v>
      </c>
      <c r="P87" s="100">
        <f t="shared" si="6"/>
        <v>0</v>
      </c>
      <c r="Q87" s="100">
        <f t="shared" si="7"/>
        <v>0</v>
      </c>
      <c r="R87" s="100">
        <f t="shared" si="10"/>
        <v>0</v>
      </c>
      <c r="S87" s="100">
        <f t="shared" si="8"/>
        <v>0</v>
      </c>
      <c r="U87" s="43" t="e">
        <f>#REF!+#REF!+#REF!+#REF!+#REF!</f>
        <v>#REF!</v>
      </c>
      <c r="V87" s="35"/>
    </row>
    <row r="88" spans="1:22" ht="15">
      <c r="A88" s="18">
        <v>76</v>
      </c>
      <c r="B88" s="13" t="s">
        <v>51</v>
      </c>
      <c r="C88" s="14" t="s">
        <v>15</v>
      </c>
      <c r="D88" s="108">
        <v>540</v>
      </c>
      <c r="E88" s="108">
        <v>0</v>
      </c>
      <c r="F88" s="108">
        <v>0</v>
      </c>
      <c r="G88" s="108">
        <v>500</v>
      </c>
      <c r="H88" s="121">
        <v>0</v>
      </c>
      <c r="I88" s="121">
        <v>0</v>
      </c>
      <c r="J88" s="114">
        <f t="shared" si="12"/>
        <v>1040</v>
      </c>
      <c r="K88" s="135">
        <v>0</v>
      </c>
      <c r="L88" s="135"/>
      <c r="M88" s="100">
        <f t="shared" si="4"/>
        <v>0</v>
      </c>
      <c r="N88" s="100">
        <f t="shared" si="5"/>
        <v>0</v>
      </c>
      <c r="O88" s="100">
        <f t="shared" si="9"/>
        <v>0</v>
      </c>
      <c r="P88" s="100">
        <f t="shared" si="6"/>
        <v>0</v>
      </c>
      <c r="Q88" s="100">
        <f t="shared" si="7"/>
        <v>0</v>
      </c>
      <c r="R88" s="100">
        <f t="shared" si="10"/>
        <v>0</v>
      </c>
      <c r="S88" s="100">
        <f t="shared" si="8"/>
        <v>0</v>
      </c>
      <c r="U88" s="43" t="e">
        <f>#REF!+#REF!+#REF!+#REF!+#REF!</f>
        <v>#REF!</v>
      </c>
      <c r="V88" s="35"/>
    </row>
    <row r="89" spans="1:22" s="35" customFormat="1" ht="15">
      <c r="A89" s="14">
        <v>77</v>
      </c>
      <c r="B89" s="40" t="s">
        <v>178</v>
      </c>
      <c r="C89" s="9" t="s">
        <v>17</v>
      </c>
      <c r="D89" s="108">
        <v>0</v>
      </c>
      <c r="E89" s="108">
        <v>0</v>
      </c>
      <c r="F89" s="108">
        <v>290</v>
      </c>
      <c r="G89" s="108">
        <v>10</v>
      </c>
      <c r="H89" s="121">
        <v>0</v>
      </c>
      <c r="I89" s="121">
        <v>0</v>
      </c>
      <c r="J89" s="114">
        <f t="shared" si="12"/>
        <v>300</v>
      </c>
      <c r="K89" s="135">
        <v>0</v>
      </c>
      <c r="L89" s="135"/>
      <c r="M89" s="100">
        <f t="shared" si="4"/>
        <v>0</v>
      </c>
      <c r="N89" s="100">
        <f t="shared" si="5"/>
        <v>0</v>
      </c>
      <c r="O89" s="100">
        <f t="shared" si="9"/>
        <v>0</v>
      </c>
      <c r="P89" s="100">
        <f t="shared" si="6"/>
        <v>0</v>
      </c>
      <c r="Q89" s="100">
        <f t="shared" si="7"/>
        <v>0</v>
      </c>
      <c r="R89" s="100">
        <f t="shared" si="10"/>
        <v>0</v>
      </c>
      <c r="S89" s="100">
        <f t="shared" si="8"/>
        <v>0</v>
      </c>
      <c r="U89" s="43" t="e">
        <f>#REF!+#REF!+#REF!+#REF!+#REF!</f>
        <v>#REF!</v>
      </c>
      <c r="V89"/>
    </row>
    <row r="90" spans="1:22" s="35" customFormat="1" ht="20.25" customHeight="1">
      <c r="A90" s="18">
        <v>78</v>
      </c>
      <c r="B90" s="19" t="s">
        <v>148</v>
      </c>
      <c r="C90" s="9" t="s">
        <v>17</v>
      </c>
      <c r="D90" s="108">
        <v>0</v>
      </c>
      <c r="E90" s="108">
        <v>0</v>
      </c>
      <c r="F90" s="108">
        <v>164</v>
      </c>
      <c r="G90" s="108">
        <v>80</v>
      </c>
      <c r="H90" s="121">
        <v>0</v>
      </c>
      <c r="I90" s="121">
        <v>0</v>
      </c>
      <c r="J90" s="114">
        <f t="shared" si="12"/>
        <v>244</v>
      </c>
      <c r="K90" s="135">
        <v>0</v>
      </c>
      <c r="L90" s="135"/>
      <c r="M90" s="100">
        <f t="shared" si="4"/>
        <v>0</v>
      </c>
      <c r="N90" s="100">
        <f t="shared" si="5"/>
        <v>0</v>
      </c>
      <c r="O90" s="100">
        <f t="shared" si="9"/>
        <v>0</v>
      </c>
      <c r="P90" s="100">
        <f t="shared" si="6"/>
        <v>0</v>
      </c>
      <c r="Q90" s="100">
        <f t="shared" si="7"/>
        <v>0</v>
      </c>
      <c r="R90" s="100">
        <f t="shared" si="10"/>
        <v>0</v>
      </c>
      <c r="S90" s="100">
        <f t="shared" si="8"/>
        <v>0</v>
      </c>
      <c r="U90" s="43" t="e">
        <f>#REF!+#REF!+#REF!+#REF!+#REF!</f>
        <v>#REF!</v>
      </c>
      <c r="V90"/>
    </row>
    <row r="91" spans="1:22" s="35" customFormat="1" ht="26.25">
      <c r="A91" s="14">
        <v>79</v>
      </c>
      <c r="B91" s="19" t="s">
        <v>40</v>
      </c>
      <c r="C91" s="9" t="s">
        <v>17</v>
      </c>
      <c r="D91" s="108">
        <v>0</v>
      </c>
      <c r="E91" s="108">
        <v>0</v>
      </c>
      <c r="F91" s="108">
        <v>720</v>
      </c>
      <c r="G91" s="108">
        <v>60</v>
      </c>
      <c r="H91" s="121">
        <v>0</v>
      </c>
      <c r="I91" s="121">
        <v>0</v>
      </c>
      <c r="J91" s="114">
        <f t="shared" si="12"/>
        <v>780</v>
      </c>
      <c r="K91" s="135">
        <v>0</v>
      </c>
      <c r="L91" s="135"/>
      <c r="M91" s="100">
        <f t="shared" si="4"/>
        <v>0</v>
      </c>
      <c r="N91" s="100">
        <f t="shared" si="5"/>
        <v>0</v>
      </c>
      <c r="O91" s="100">
        <f t="shared" si="9"/>
        <v>0</v>
      </c>
      <c r="P91" s="100">
        <f t="shared" si="6"/>
        <v>0</v>
      </c>
      <c r="Q91" s="100">
        <f t="shared" si="7"/>
        <v>0</v>
      </c>
      <c r="R91" s="100">
        <f t="shared" si="10"/>
        <v>0</v>
      </c>
      <c r="S91" s="100">
        <f t="shared" si="8"/>
        <v>0</v>
      </c>
      <c r="U91" s="43"/>
      <c r="V91"/>
    </row>
    <row r="92" spans="1:22" s="35" customFormat="1" ht="26.25">
      <c r="A92" s="18">
        <v>80</v>
      </c>
      <c r="B92" s="19" t="s">
        <v>153</v>
      </c>
      <c r="C92" s="9" t="s">
        <v>17</v>
      </c>
      <c r="D92" s="108">
        <v>0</v>
      </c>
      <c r="E92" s="108">
        <v>0</v>
      </c>
      <c r="F92" s="108">
        <v>60</v>
      </c>
      <c r="G92" s="108">
        <v>0</v>
      </c>
      <c r="H92" s="121">
        <v>0</v>
      </c>
      <c r="I92" s="121">
        <v>0</v>
      </c>
      <c r="J92" s="114">
        <f t="shared" si="12"/>
        <v>60</v>
      </c>
      <c r="K92" s="135">
        <v>0</v>
      </c>
      <c r="L92" s="135"/>
      <c r="M92" s="100">
        <f t="shared" si="4"/>
        <v>0</v>
      </c>
      <c r="N92" s="100">
        <f t="shared" si="5"/>
        <v>0</v>
      </c>
      <c r="O92" s="100">
        <f t="shared" si="9"/>
        <v>0</v>
      </c>
      <c r="P92" s="100">
        <f t="shared" si="6"/>
        <v>0</v>
      </c>
      <c r="Q92" s="100">
        <f t="shared" si="7"/>
        <v>0</v>
      </c>
      <c r="R92" s="100">
        <f t="shared" si="10"/>
        <v>0</v>
      </c>
      <c r="S92" s="100">
        <f t="shared" si="8"/>
        <v>0</v>
      </c>
      <c r="U92" s="43" t="e">
        <f>#REF!+#REF!+#REF!+#REF!+#REF!</f>
        <v>#REF!</v>
      </c>
      <c r="V92"/>
    </row>
    <row r="93" spans="1:22" s="35" customFormat="1" ht="15">
      <c r="A93" s="14">
        <v>81</v>
      </c>
      <c r="B93" s="13" t="s">
        <v>64</v>
      </c>
      <c r="C93" s="14" t="s">
        <v>17</v>
      </c>
      <c r="D93" s="108">
        <v>0</v>
      </c>
      <c r="E93" s="108">
        <v>0</v>
      </c>
      <c r="F93" s="108">
        <v>0</v>
      </c>
      <c r="G93" s="108">
        <v>960</v>
      </c>
      <c r="H93" s="121">
        <v>0</v>
      </c>
      <c r="I93" s="121">
        <v>0</v>
      </c>
      <c r="J93" s="114">
        <f t="shared" si="12"/>
        <v>960</v>
      </c>
      <c r="K93" s="135">
        <v>0</v>
      </c>
      <c r="L93" s="135"/>
      <c r="M93" s="100">
        <f t="shared" si="4"/>
        <v>0</v>
      </c>
      <c r="N93" s="100">
        <f t="shared" si="5"/>
        <v>0</v>
      </c>
      <c r="O93" s="100">
        <f t="shared" si="9"/>
        <v>0</v>
      </c>
      <c r="P93" s="100">
        <f t="shared" si="6"/>
        <v>0</v>
      </c>
      <c r="Q93" s="100">
        <f t="shared" si="7"/>
        <v>0</v>
      </c>
      <c r="R93" s="100">
        <f aca="true" t="shared" si="13" ref="R93:R147">I93*K93</f>
        <v>0</v>
      </c>
      <c r="S93" s="100">
        <f t="shared" si="8"/>
        <v>0</v>
      </c>
      <c r="T93"/>
      <c r="U93" s="43" t="e">
        <f>Q150+P150+O150+N150+M150</f>
        <v>#VALUE!</v>
      </c>
      <c r="V93"/>
    </row>
    <row r="94" spans="1:22" s="35" customFormat="1" ht="15">
      <c r="A94" s="18">
        <v>82</v>
      </c>
      <c r="B94" s="13" t="s">
        <v>65</v>
      </c>
      <c r="C94" s="14" t="s">
        <v>17</v>
      </c>
      <c r="D94" s="108">
        <v>0</v>
      </c>
      <c r="E94" s="108">
        <v>0</v>
      </c>
      <c r="F94" s="108">
        <v>0</v>
      </c>
      <c r="G94" s="108">
        <v>960</v>
      </c>
      <c r="H94" s="121">
        <v>0</v>
      </c>
      <c r="I94" s="121">
        <v>0</v>
      </c>
      <c r="J94" s="114">
        <f t="shared" si="12"/>
        <v>960</v>
      </c>
      <c r="K94" s="135">
        <v>0</v>
      </c>
      <c r="L94" s="135"/>
      <c r="M94" s="100">
        <f aca="true" t="shared" si="14" ref="M94:M146">D94*K94</f>
        <v>0</v>
      </c>
      <c r="N94" s="100">
        <f aca="true" t="shared" si="15" ref="N94:N146">E94*K94</f>
        <v>0</v>
      </c>
      <c r="O94" s="100">
        <f aca="true" t="shared" si="16" ref="O94:O146">F94*K94</f>
        <v>0</v>
      </c>
      <c r="P94" s="100">
        <f aca="true" t="shared" si="17" ref="P94:P146">G94*K94</f>
        <v>0</v>
      </c>
      <c r="Q94" s="100">
        <f aca="true" t="shared" si="18" ref="Q94:Q146">H94*K94</f>
        <v>0</v>
      </c>
      <c r="R94" s="100">
        <f t="shared" si="13"/>
        <v>0</v>
      </c>
      <c r="S94" s="100">
        <f aca="true" t="shared" si="19" ref="S94:S108">J94*K94</f>
        <v>0</v>
      </c>
      <c r="U94" s="43">
        <f>Q110+P110+O110+N110+M110</f>
        <v>0</v>
      </c>
      <c r="V94"/>
    </row>
    <row r="95" spans="1:22" s="35" customFormat="1" ht="15">
      <c r="A95" s="14">
        <v>83</v>
      </c>
      <c r="B95" s="13" t="s">
        <v>66</v>
      </c>
      <c r="C95" s="14" t="s">
        <v>17</v>
      </c>
      <c r="D95" s="108">
        <v>0</v>
      </c>
      <c r="E95" s="108">
        <v>0</v>
      </c>
      <c r="F95" s="108">
        <v>0</v>
      </c>
      <c r="G95" s="108">
        <v>960</v>
      </c>
      <c r="H95" s="121">
        <v>0</v>
      </c>
      <c r="I95" s="121">
        <v>0</v>
      </c>
      <c r="J95" s="114">
        <f aca="true" t="shared" si="20" ref="J95:J147">SUM(D95:I95)</f>
        <v>960</v>
      </c>
      <c r="K95" s="135">
        <v>0</v>
      </c>
      <c r="L95" s="135"/>
      <c r="M95" s="100">
        <f t="shared" si="14"/>
        <v>0</v>
      </c>
      <c r="N95" s="100">
        <f t="shared" si="15"/>
        <v>0</v>
      </c>
      <c r="O95" s="100">
        <f t="shared" si="16"/>
        <v>0</v>
      </c>
      <c r="P95" s="100">
        <f t="shared" si="17"/>
        <v>0</v>
      </c>
      <c r="Q95" s="100">
        <f t="shared" si="18"/>
        <v>0</v>
      </c>
      <c r="R95" s="100">
        <f t="shared" si="13"/>
        <v>0</v>
      </c>
      <c r="S95" s="100">
        <f t="shared" si="19"/>
        <v>0</v>
      </c>
      <c r="U95" s="43">
        <f>Q111+P111+O111+N111+M111</f>
        <v>0</v>
      </c>
      <c r="V95"/>
    </row>
    <row r="96" spans="1:22" s="35" customFormat="1" ht="26.25">
      <c r="A96" s="18">
        <v>84</v>
      </c>
      <c r="B96" s="13" t="s">
        <v>67</v>
      </c>
      <c r="C96" s="14" t="s">
        <v>15</v>
      </c>
      <c r="D96" s="108">
        <v>0</v>
      </c>
      <c r="E96" s="108">
        <v>0</v>
      </c>
      <c r="F96" s="108">
        <v>0</v>
      </c>
      <c r="G96" s="108">
        <v>20</v>
      </c>
      <c r="H96" s="121">
        <v>0</v>
      </c>
      <c r="I96" s="121">
        <v>0</v>
      </c>
      <c r="J96" s="114">
        <f t="shared" si="20"/>
        <v>20</v>
      </c>
      <c r="K96" s="135">
        <v>0</v>
      </c>
      <c r="L96" s="135"/>
      <c r="M96" s="100">
        <f t="shared" si="14"/>
        <v>0</v>
      </c>
      <c r="N96" s="100">
        <f t="shared" si="15"/>
        <v>0</v>
      </c>
      <c r="O96" s="100">
        <f t="shared" si="16"/>
        <v>0</v>
      </c>
      <c r="P96" s="100">
        <f t="shared" si="17"/>
        <v>0</v>
      </c>
      <c r="Q96" s="100">
        <f t="shared" si="18"/>
        <v>0</v>
      </c>
      <c r="R96" s="100">
        <f t="shared" si="13"/>
        <v>0</v>
      </c>
      <c r="S96" s="100">
        <f t="shared" si="19"/>
        <v>0</v>
      </c>
      <c r="U96" s="43">
        <f>Q112+P112+O112+N112+M112</f>
        <v>0</v>
      </c>
      <c r="V96"/>
    </row>
    <row r="97" spans="1:22" s="35" customFormat="1" ht="15">
      <c r="A97" s="14">
        <v>85</v>
      </c>
      <c r="B97" s="13" t="s">
        <v>68</v>
      </c>
      <c r="C97" s="14" t="s">
        <v>15</v>
      </c>
      <c r="D97" s="108">
        <v>0</v>
      </c>
      <c r="E97" s="108">
        <v>0</v>
      </c>
      <c r="F97" s="108">
        <v>0</v>
      </c>
      <c r="G97" s="108">
        <v>20</v>
      </c>
      <c r="H97" s="121">
        <v>0</v>
      </c>
      <c r="I97" s="121">
        <v>0</v>
      </c>
      <c r="J97" s="114">
        <f t="shared" si="20"/>
        <v>20</v>
      </c>
      <c r="K97" s="135">
        <v>0</v>
      </c>
      <c r="L97" s="135"/>
      <c r="M97" s="100">
        <f t="shared" si="14"/>
        <v>0</v>
      </c>
      <c r="N97" s="100">
        <f t="shared" si="15"/>
        <v>0</v>
      </c>
      <c r="O97" s="100">
        <f t="shared" si="16"/>
        <v>0</v>
      </c>
      <c r="P97" s="100">
        <f t="shared" si="17"/>
        <v>0</v>
      </c>
      <c r="Q97" s="100">
        <f t="shared" si="18"/>
        <v>0</v>
      </c>
      <c r="R97" s="100">
        <f t="shared" si="13"/>
        <v>0</v>
      </c>
      <c r="S97" s="100">
        <f t="shared" si="19"/>
        <v>0</v>
      </c>
      <c r="U97" s="43">
        <f>Q113+P113+O113+N113+M113</f>
        <v>0</v>
      </c>
      <c r="V97"/>
    </row>
    <row r="98" spans="1:22" ht="15">
      <c r="A98" s="18">
        <v>86</v>
      </c>
      <c r="B98" s="23" t="s">
        <v>222</v>
      </c>
      <c r="C98" s="24" t="s">
        <v>17</v>
      </c>
      <c r="D98" s="108">
        <v>0</v>
      </c>
      <c r="E98" s="108">
        <v>0</v>
      </c>
      <c r="F98" s="108">
        <v>60</v>
      </c>
      <c r="G98" s="108">
        <v>30</v>
      </c>
      <c r="H98" s="121">
        <v>0</v>
      </c>
      <c r="I98" s="121">
        <v>0</v>
      </c>
      <c r="J98" s="114">
        <f t="shared" si="20"/>
        <v>90</v>
      </c>
      <c r="K98" s="135">
        <v>0</v>
      </c>
      <c r="L98" s="135"/>
      <c r="M98" s="100">
        <f t="shared" si="14"/>
        <v>0</v>
      </c>
      <c r="N98" s="100">
        <f t="shared" si="15"/>
        <v>0</v>
      </c>
      <c r="O98" s="100">
        <f t="shared" si="16"/>
        <v>0</v>
      </c>
      <c r="P98" s="100">
        <f t="shared" si="17"/>
        <v>0</v>
      </c>
      <c r="Q98" s="100">
        <f t="shared" si="18"/>
        <v>0</v>
      </c>
      <c r="R98" s="100">
        <f t="shared" si="13"/>
        <v>0</v>
      </c>
      <c r="S98" s="100">
        <f t="shared" si="19"/>
        <v>0</v>
      </c>
      <c r="U98" s="43" t="e">
        <f>#REF!+#REF!+#REF!+#REF!+#REF!</f>
        <v>#REF!</v>
      </c>
      <c r="V98" s="35"/>
    </row>
    <row r="99" spans="1:22" ht="26.25">
      <c r="A99" s="14">
        <v>87</v>
      </c>
      <c r="B99" s="23" t="s">
        <v>221</v>
      </c>
      <c r="C99" s="24" t="s">
        <v>42</v>
      </c>
      <c r="D99" s="108">
        <v>0</v>
      </c>
      <c r="E99" s="108">
        <v>0</v>
      </c>
      <c r="F99" s="108">
        <v>50</v>
      </c>
      <c r="G99" s="108">
        <v>30</v>
      </c>
      <c r="H99" s="121">
        <v>0</v>
      </c>
      <c r="I99" s="121">
        <v>0</v>
      </c>
      <c r="J99" s="114">
        <f t="shared" si="20"/>
        <v>80</v>
      </c>
      <c r="K99" s="135">
        <v>0</v>
      </c>
      <c r="L99" s="135"/>
      <c r="M99" s="100">
        <f t="shared" si="14"/>
        <v>0</v>
      </c>
      <c r="N99" s="100">
        <f t="shared" si="15"/>
        <v>0</v>
      </c>
      <c r="O99" s="100">
        <f t="shared" si="16"/>
        <v>0</v>
      </c>
      <c r="P99" s="100">
        <f t="shared" si="17"/>
        <v>0</v>
      </c>
      <c r="Q99" s="100">
        <f t="shared" si="18"/>
        <v>0</v>
      </c>
      <c r="R99" s="100">
        <f t="shared" si="13"/>
        <v>0</v>
      </c>
      <c r="S99" s="100">
        <f t="shared" si="19"/>
        <v>0</v>
      </c>
      <c r="U99" s="43"/>
      <c r="V99" s="35"/>
    </row>
    <row r="100" spans="1:22" ht="15">
      <c r="A100" s="18">
        <v>88</v>
      </c>
      <c r="B100" s="23" t="s">
        <v>52</v>
      </c>
      <c r="C100" s="24" t="s">
        <v>17</v>
      </c>
      <c r="D100" s="108">
        <v>0</v>
      </c>
      <c r="E100" s="108">
        <v>0</v>
      </c>
      <c r="F100" s="108">
        <v>120</v>
      </c>
      <c r="G100" s="108">
        <v>20</v>
      </c>
      <c r="H100" s="121">
        <v>0</v>
      </c>
      <c r="I100" s="121">
        <v>0</v>
      </c>
      <c r="J100" s="114">
        <f t="shared" si="20"/>
        <v>140</v>
      </c>
      <c r="K100" s="135">
        <v>0</v>
      </c>
      <c r="L100" s="135"/>
      <c r="M100" s="100">
        <f t="shared" si="14"/>
        <v>0</v>
      </c>
      <c r="N100" s="100">
        <f t="shared" si="15"/>
        <v>0</v>
      </c>
      <c r="O100" s="100">
        <f t="shared" si="16"/>
        <v>0</v>
      </c>
      <c r="P100" s="100">
        <f t="shared" si="17"/>
        <v>0</v>
      </c>
      <c r="Q100" s="100">
        <f t="shared" si="18"/>
        <v>0</v>
      </c>
      <c r="R100" s="100">
        <f t="shared" si="13"/>
        <v>0</v>
      </c>
      <c r="S100" s="100">
        <f t="shared" si="19"/>
        <v>0</v>
      </c>
      <c r="U100" s="43" t="e">
        <f>#REF!+#REF!+#REF!+#REF!+#REF!</f>
        <v>#REF!</v>
      </c>
      <c r="V100" s="35"/>
    </row>
    <row r="101" spans="1:21" ht="15">
      <c r="A101" s="14">
        <v>89</v>
      </c>
      <c r="B101" s="23" t="s">
        <v>179</v>
      </c>
      <c r="C101" s="24" t="s">
        <v>17</v>
      </c>
      <c r="D101" s="108">
        <v>0</v>
      </c>
      <c r="E101" s="108">
        <v>0</v>
      </c>
      <c r="F101" s="108">
        <v>264</v>
      </c>
      <c r="G101" s="108">
        <v>6</v>
      </c>
      <c r="H101" s="121">
        <v>0</v>
      </c>
      <c r="I101" s="121">
        <v>2</v>
      </c>
      <c r="J101" s="114">
        <f t="shared" si="20"/>
        <v>272</v>
      </c>
      <c r="K101" s="135">
        <v>0</v>
      </c>
      <c r="L101" s="135"/>
      <c r="M101" s="100">
        <f t="shared" si="14"/>
        <v>0</v>
      </c>
      <c r="N101" s="100">
        <f t="shared" si="15"/>
        <v>0</v>
      </c>
      <c r="O101" s="100">
        <f t="shared" si="16"/>
        <v>0</v>
      </c>
      <c r="P101" s="100">
        <f t="shared" si="17"/>
        <v>0</v>
      </c>
      <c r="Q101" s="100">
        <f t="shared" si="18"/>
        <v>0</v>
      </c>
      <c r="R101" s="100">
        <f t="shared" si="13"/>
        <v>0</v>
      </c>
      <c r="S101" s="100">
        <f t="shared" si="19"/>
        <v>0</v>
      </c>
      <c r="U101" s="43" t="e">
        <f>#REF!+#REF!+#REF!+#REF!+#REF!</f>
        <v>#REF!</v>
      </c>
    </row>
    <row r="102" spans="1:21" ht="15">
      <c r="A102" s="18">
        <v>90</v>
      </c>
      <c r="B102" s="23" t="s">
        <v>180</v>
      </c>
      <c r="C102" s="24" t="s">
        <v>15</v>
      </c>
      <c r="D102" s="108">
        <v>0</v>
      </c>
      <c r="E102" s="108">
        <v>0</v>
      </c>
      <c r="F102" s="108">
        <v>946</v>
      </c>
      <c r="G102" s="108">
        <v>4</v>
      </c>
      <c r="H102" s="121">
        <v>0</v>
      </c>
      <c r="I102" s="121">
        <v>4</v>
      </c>
      <c r="J102" s="114">
        <f t="shared" si="20"/>
        <v>954</v>
      </c>
      <c r="K102" s="135">
        <v>0</v>
      </c>
      <c r="L102" s="135"/>
      <c r="M102" s="100">
        <f t="shared" si="14"/>
        <v>0</v>
      </c>
      <c r="N102" s="100">
        <f t="shared" si="15"/>
        <v>0</v>
      </c>
      <c r="O102" s="100">
        <f t="shared" si="16"/>
        <v>0</v>
      </c>
      <c r="P102" s="100">
        <f t="shared" si="17"/>
        <v>0</v>
      </c>
      <c r="Q102" s="100">
        <f t="shared" si="18"/>
        <v>0</v>
      </c>
      <c r="R102" s="100">
        <f t="shared" si="13"/>
        <v>0</v>
      </c>
      <c r="S102" s="100">
        <f t="shared" si="19"/>
        <v>0</v>
      </c>
      <c r="U102" s="43" t="e">
        <f>#REF!+#REF!+#REF!+#REF!+#REF!</f>
        <v>#REF!</v>
      </c>
    </row>
    <row r="103" spans="1:21" ht="15">
      <c r="A103" s="14">
        <v>91</v>
      </c>
      <c r="B103" s="25" t="s">
        <v>181</v>
      </c>
      <c r="C103" s="26" t="s">
        <v>17</v>
      </c>
      <c r="D103" s="108">
        <v>0</v>
      </c>
      <c r="E103" s="108">
        <v>0</v>
      </c>
      <c r="F103" s="108">
        <v>726</v>
      </c>
      <c r="G103" s="108">
        <v>70</v>
      </c>
      <c r="H103" s="121">
        <v>0</v>
      </c>
      <c r="I103" s="121">
        <v>0</v>
      </c>
      <c r="J103" s="114">
        <f t="shared" si="20"/>
        <v>796</v>
      </c>
      <c r="K103" s="135">
        <v>0</v>
      </c>
      <c r="L103" s="135"/>
      <c r="M103" s="100">
        <f t="shared" si="14"/>
        <v>0</v>
      </c>
      <c r="N103" s="100">
        <f t="shared" si="15"/>
        <v>0</v>
      </c>
      <c r="O103" s="100">
        <f t="shared" si="16"/>
        <v>0</v>
      </c>
      <c r="P103" s="100">
        <f t="shared" si="17"/>
        <v>0</v>
      </c>
      <c r="Q103" s="100">
        <f t="shared" si="18"/>
        <v>0</v>
      </c>
      <c r="R103" s="100">
        <f t="shared" si="13"/>
        <v>0</v>
      </c>
      <c r="S103" s="100">
        <f t="shared" si="19"/>
        <v>0</v>
      </c>
      <c r="U103" s="43" t="e">
        <f>#REF!+#REF!+#REF!+#REF!+#REF!</f>
        <v>#REF!</v>
      </c>
    </row>
    <row r="104" spans="1:21" ht="15">
      <c r="A104" s="18">
        <v>92</v>
      </c>
      <c r="B104" s="19" t="s">
        <v>56</v>
      </c>
      <c r="C104" s="9" t="s">
        <v>15</v>
      </c>
      <c r="D104" s="108">
        <v>0</v>
      </c>
      <c r="E104" s="108">
        <v>0</v>
      </c>
      <c r="F104" s="108">
        <v>0</v>
      </c>
      <c r="G104" s="108">
        <v>10</v>
      </c>
      <c r="H104" s="121">
        <v>0</v>
      </c>
      <c r="I104" s="121">
        <v>0</v>
      </c>
      <c r="J104" s="114">
        <f t="shared" si="20"/>
        <v>10</v>
      </c>
      <c r="K104" s="135">
        <v>0</v>
      </c>
      <c r="L104" s="135"/>
      <c r="M104" s="100">
        <f t="shared" si="14"/>
        <v>0</v>
      </c>
      <c r="N104" s="100">
        <f t="shared" si="15"/>
        <v>0</v>
      </c>
      <c r="O104" s="100">
        <f t="shared" si="16"/>
        <v>0</v>
      </c>
      <c r="P104" s="100">
        <f t="shared" si="17"/>
        <v>0</v>
      </c>
      <c r="Q104" s="100">
        <f t="shared" si="18"/>
        <v>0</v>
      </c>
      <c r="R104" s="100">
        <f t="shared" si="13"/>
        <v>0</v>
      </c>
      <c r="S104" s="100">
        <f t="shared" si="19"/>
        <v>0</v>
      </c>
      <c r="T104" s="35"/>
      <c r="U104" s="43"/>
    </row>
    <row r="105" spans="1:21" ht="25.5">
      <c r="A105" s="14">
        <v>93</v>
      </c>
      <c r="B105" s="37" t="s">
        <v>57</v>
      </c>
      <c r="C105" s="9" t="s">
        <v>42</v>
      </c>
      <c r="D105" s="108">
        <v>2400</v>
      </c>
      <c r="E105" s="108">
        <v>0</v>
      </c>
      <c r="F105" s="108">
        <v>0</v>
      </c>
      <c r="G105" s="108">
        <v>140</v>
      </c>
      <c r="H105" s="121">
        <v>0</v>
      </c>
      <c r="I105" s="121">
        <v>0</v>
      </c>
      <c r="J105" s="114">
        <f t="shared" si="20"/>
        <v>2540</v>
      </c>
      <c r="K105" s="135">
        <v>0</v>
      </c>
      <c r="L105" s="135"/>
      <c r="M105" s="100">
        <f t="shared" si="14"/>
        <v>0</v>
      </c>
      <c r="N105" s="100">
        <f t="shared" si="15"/>
        <v>0</v>
      </c>
      <c r="O105" s="100">
        <f t="shared" si="16"/>
        <v>0</v>
      </c>
      <c r="P105" s="100">
        <f t="shared" si="17"/>
        <v>0</v>
      </c>
      <c r="Q105" s="100">
        <f t="shared" si="18"/>
        <v>0</v>
      </c>
      <c r="R105" s="100">
        <f t="shared" si="13"/>
        <v>0</v>
      </c>
      <c r="S105" s="100">
        <f t="shared" si="19"/>
        <v>0</v>
      </c>
      <c r="U105" s="43" t="e">
        <f>#REF!+#REF!+#REF!+#REF!+#REF!</f>
        <v>#REF!</v>
      </c>
    </row>
    <row r="106" spans="1:21" ht="26.25">
      <c r="A106" s="18">
        <v>94</v>
      </c>
      <c r="B106" s="19" t="s">
        <v>58</v>
      </c>
      <c r="C106" s="9" t="s">
        <v>17</v>
      </c>
      <c r="D106" s="108">
        <v>16200</v>
      </c>
      <c r="E106" s="108">
        <v>0</v>
      </c>
      <c r="F106" s="108">
        <v>9018</v>
      </c>
      <c r="G106" s="108">
        <v>600</v>
      </c>
      <c r="H106" s="121">
        <v>750</v>
      </c>
      <c r="I106" s="121">
        <v>0</v>
      </c>
      <c r="J106" s="114">
        <f t="shared" si="20"/>
        <v>26568</v>
      </c>
      <c r="K106" s="135">
        <v>0</v>
      </c>
      <c r="L106" s="135"/>
      <c r="M106" s="100">
        <f t="shared" si="14"/>
        <v>0</v>
      </c>
      <c r="N106" s="100">
        <f t="shared" si="15"/>
        <v>0</v>
      </c>
      <c r="O106" s="100">
        <f t="shared" si="16"/>
        <v>0</v>
      </c>
      <c r="P106" s="100">
        <f t="shared" si="17"/>
        <v>0</v>
      </c>
      <c r="Q106" s="100">
        <f t="shared" si="18"/>
        <v>0</v>
      </c>
      <c r="R106" s="100">
        <f t="shared" si="13"/>
        <v>0</v>
      </c>
      <c r="S106" s="100">
        <f t="shared" si="19"/>
        <v>0</v>
      </c>
      <c r="U106" s="43" t="e">
        <f>#REF!+#REF!+#REF!+#REF!+#REF!</f>
        <v>#REF!</v>
      </c>
    </row>
    <row r="107" spans="1:21" ht="39">
      <c r="A107" s="14">
        <v>95</v>
      </c>
      <c r="B107" s="19" t="s">
        <v>59</v>
      </c>
      <c r="C107" s="9" t="s">
        <v>17</v>
      </c>
      <c r="D107" s="108">
        <v>1100</v>
      </c>
      <c r="E107" s="108">
        <v>0</v>
      </c>
      <c r="F107" s="108">
        <v>0</v>
      </c>
      <c r="G107" s="108">
        <v>280</v>
      </c>
      <c r="H107" s="121">
        <v>0</v>
      </c>
      <c r="I107" s="121">
        <v>100</v>
      </c>
      <c r="J107" s="114">
        <f t="shared" si="20"/>
        <v>1480</v>
      </c>
      <c r="K107" s="135">
        <v>0</v>
      </c>
      <c r="L107" s="135"/>
      <c r="M107" s="100">
        <f t="shared" si="14"/>
        <v>0</v>
      </c>
      <c r="N107" s="100">
        <f t="shared" si="15"/>
        <v>0</v>
      </c>
      <c r="O107" s="100">
        <f t="shared" si="16"/>
        <v>0</v>
      </c>
      <c r="P107" s="100">
        <f t="shared" si="17"/>
        <v>0</v>
      </c>
      <c r="Q107" s="100">
        <f t="shared" si="18"/>
        <v>0</v>
      </c>
      <c r="R107" s="100">
        <f t="shared" si="13"/>
        <v>0</v>
      </c>
      <c r="S107" s="100">
        <f t="shared" si="19"/>
        <v>0</v>
      </c>
      <c r="U107" s="43" t="e">
        <f>#REF!+#REF!+#REF!+#REF!+#REF!</f>
        <v>#REF!</v>
      </c>
    </row>
    <row r="108" spans="1:21" ht="39">
      <c r="A108" s="18">
        <v>96</v>
      </c>
      <c r="B108" s="13" t="s">
        <v>106</v>
      </c>
      <c r="C108" s="20" t="s">
        <v>17</v>
      </c>
      <c r="D108" s="108">
        <v>0</v>
      </c>
      <c r="E108" s="108">
        <v>0</v>
      </c>
      <c r="F108" s="108">
        <v>20</v>
      </c>
      <c r="G108" s="108">
        <v>30</v>
      </c>
      <c r="H108" s="121">
        <v>0</v>
      </c>
      <c r="I108" s="121">
        <v>0</v>
      </c>
      <c r="J108" s="114">
        <f t="shared" si="20"/>
        <v>50</v>
      </c>
      <c r="K108" s="135">
        <v>0</v>
      </c>
      <c r="L108" s="135"/>
      <c r="M108" s="100">
        <f t="shared" si="14"/>
        <v>0</v>
      </c>
      <c r="N108" s="100">
        <f t="shared" si="15"/>
        <v>0</v>
      </c>
      <c r="O108" s="100">
        <f t="shared" si="16"/>
        <v>0</v>
      </c>
      <c r="P108" s="100">
        <f t="shared" si="17"/>
        <v>0</v>
      </c>
      <c r="Q108" s="100">
        <f t="shared" si="18"/>
        <v>0</v>
      </c>
      <c r="R108" s="100">
        <f t="shared" si="13"/>
        <v>0</v>
      </c>
      <c r="S108" s="100">
        <f t="shared" si="19"/>
        <v>0</v>
      </c>
      <c r="U108" s="43">
        <f>Q116+P116+O116+N116+M116</f>
        <v>0</v>
      </c>
    </row>
    <row r="109" spans="1:21" ht="26.25">
      <c r="A109" s="14">
        <v>97</v>
      </c>
      <c r="B109" s="19" t="s">
        <v>107</v>
      </c>
      <c r="C109" s="28" t="s">
        <v>17</v>
      </c>
      <c r="D109" s="108">
        <v>0</v>
      </c>
      <c r="E109" s="108">
        <v>0</v>
      </c>
      <c r="F109" s="108">
        <v>30</v>
      </c>
      <c r="G109" s="108">
        <v>130</v>
      </c>
      <c r="H109" s="121">
        <v>0</v>
      </c>
      <c r="I109" s="121">
        <v>0</v>
      </c>
      <c r="J109" s="114">
        <f t="shared" si="20"/>
        <v>160</v>
      </c>
      <c r="K109" s="135">
        <v>0</v>
      </c>
      <c r="L109" s="135"/>
      <c r="M109" s="100">
        <f t="shared" si="14"/>
        <v>0</v>
      </c>
      <c r="N109" s="100">
        <f t="shared" si="15"/>
        <v>0</v>
      </c>
      <c r="O109" s="100">
        <f t="shared" si="16"/>
        <v>0</v>
      </c>
      <c r="P109" s="100">
        <f t="shared" si="17"/>
        <v>0</v>
      </c>
      <c r="Q109" s="100">
        <f t="shared" si="18"/>
        <v>0</v>
      </c>
      <c r="R109" s="100">
        <f t="shared" si="13"/>
        <v>0</v>
      </c>
      <c r="S109" s="100">
        <f>J109*K109</f>
        <v>0</v>
      </c>
      <c r="U109" s="43">
        <f>Q117+P117+O117+N117+M117</f>
        <v>0</v>
      </c>
    </row>
    <row r="110" spans="1:21" ht="26.25">
      <c r="A110" s="18">
        <v>98</v>
      </c>
      <c r="B110" s="13" t="s">
        <v>32</v>
      </c>
      <c r="C110" s="14" t="s">
        <v>15</v>
      </c>
      <c r="D110" s="108">
        <v>0</v>
      </c>
      <c r="E110" s="108">
        <v>0</v>
      </c>
      <c r="F110" s="108">
        <v>0</v>
      </c>
      <c r="G110" s="108">
        <v>30</v>
      </c>
      <c r="H110" s="121">
        <v>0</v>
      </c>
      <c r="I110" s="121">
        <v>0</v>
      </c>
      <c r="J110" s="114">
        <f t="shared" si="20"/>
        <v>30</v>
      </c>
      <c r="K110" s="135">
        <v>0</v>
      </c>
      <c r="L110" s="140"/>
      <c r="M110" s="147">
        <f t="shared" si="14"/>
        <v>0</v>
      </c>
      <c r="N110" s="100">
        <f t="shared" si="15"/>
        <v>0</v>
      </c>
      <c r="O110" s="100">
        <f t="shared" si="16"/>
        <v>0</v>
      </c>
      <c r="P110" s="100">
        <f t="shared" si="17"/>
        <v>0</v>
      </c>
      <c r="Q110" s="147">
        <f t="shared" si="18"/>
        <v>0</v>
      </c>
      <c r="R110" s="100">
        <f t="shared" si="13"/>
        <v>0</v>
      </c>
      <c r="S110" s="100">
        <f aca="true" t="shared" si="21" ref="S110:S146">J110*K110</f>
        <v>0</v>
      </c>
      <c r="U110" s="43" t="e">
        <f>#REF!+#REF!+#REF!+#REF!+#REF!</f>
        <v>#REF!</v>
      </c>
    </row>
    <row r="111" spans="1:21" ht="15">
      <c r="A111" s="14">
        <v>99</v>
      </c>
      <c r="B111" s="13" t="s">
        <v>33</v>
      </c>
      <c r="C111" s="14" t="s">
        <v>15</v>
      </c>
      <c r="D111" s="108">
        <v>0</v>
      </c>
      <c r="E111" s="108">
        <v>0</v>
      </c>
      <c r="F111" s="108">
        <v>0</v>
      </c>
      <c r="G111" s="108">
        <v>30</v>
      </c>
      <c r="H111" s="121">
        <v>0</v>
      </c>
      <c r="I111" s="121">
        <v>0</v>
      </c>
      <c r="J111" s="114">
        <f t="shared" si="20"/>
        <v>30</v>
      </c>
      <c r="K111" s="135">
        <v>0</v>
      </c>
      <c r="L111" s="140"/>
      <c r="M111" s="147">
        <f t="shared" si="14"/>
        <v>0</v>
      </c>
      <c r="N111" s="100">
        <f t="shared" si="15"/>
        <v>0</v>
      </c>
      <c r="O111" s="100">
        <f t="shared" si="16"/>
        <v>0</v>
      </c>
      <c r="P111" s="100">
        <f t="shared" si="17"/>
        <v>0</v>
      </c>
      <c r="Q111" s="147">
        <f t="shared" si="18"/>
        <v>0</v>
      </c>
      <c r="R111" s="100">
        <f t="shared" si="13"/>
        <v>0</v>
      </c>
      <c r="S111" s="100">
        <f t="shared" si="21"/>
        <v>0</v>
      </c>
      <c r="U111" s="43" t="e">
        <f>#REF!+#REF!+#REF!+#REF!+#REF!</f>
        <v>#REF!</v>
      </c>
    </row>
    <row r="112" spans="1:21" ht="26.25">
      <c r="A112" s="18">
        <v>100</v>
      </c>
      <c r="B112" s="13" t="s">
        <v>34</v>
      </c>
      <c r="C112" s="14" t="s">
        <v>15</v>
      </c>
      <c r="D112" s="108">
        <v>0</v>
      </c>
      <c r="E112" s="108">
        <v>0</v>
      </c>
      <c r="F112" s="108">
        <v>0</v>
      </c>
      <c r="G112" s="108">
        <v>50</v>
      </c>
      <c r="H112" s="121">
        <v>0</v>
      </c>
      <c r="I112" s="121">
        <v>0</v>
      </c>
      <c r="J112" s="114">
        <f t="shared" si="20"/>
        <v>50</v>
      </c>
      <c r="K112" s="135">
        <v>0</v>
      </c>
      <c r="L112" s="140"/>
      <c r="M112" s="147">
        <f t="shared" si="14"/>
        <v>0</v>
      </c>
      <c r="N112" s="100">
        <f t="shared" si="15"/>
        <v>0</v>
      </c>
      <c r="O112" s="100">
        <f t="shared" si="16"/>
        <v>0</v>
      </c>
      <c r="P112" s="100">
        <f t="shared" si="17"/>
        <v>0</v>
      </c>
      <c r="Q112" s="147">
        <f t="shared" si="18"/>
        <v>0</v>
      </c>
      <c r="R112" s="100">
        <f t="shared" si="13"/>
        <v>0</v>
      </c>
      <c r="S112" s="100">
        <f t="shared" si="21"/>
        <v>0</v>
      </c>
      <c r="U112" s="43">
        <f aca="true" t="shared" si="22" ref="U112:U117">Q134+P134+O134+N134+M134</f>
        <v>0</v>
      </c>
    </row>
    <row r="113" spans="1:21" ht="39">
      <c r="A113" s="14">
        <v>101</v>
      </c>
      <c r="B113" s="13" t="s">
        <v>137</v>
      </c>
      <c r="C113" s="14" t="s">
        <v>17</v>
      </c>
      <c r="D113" s="108">
        <v>0</v>
      </c>
      <c r="E113" s="108">
        <v>0</v>
      </c>
      <c r="F113" s="108">
        <v>0</v>
      </c>
      <c r="G113" s="108">
        <v>40</v>
      </c>
      <c r="H113" s="121">
        <v>0</v>
      </c>
      <c r="I113" s="121">
        <v>0</v>
      </c>
      <c r="J113" s="114">
        <f t="shared" si="20"/>
        <v>40</v>
      </c>
      <c r="K113" s="135">
        <v>0</v>
      </c>
      <c r="L113" s="140"/>
      <c r="M113" s="147">
        <f t="shared" si="14"/>
        <v>0</v>
      </c>
      <c r="N113" s="100">
        <f t="shared" si="15"/>
        <v>0</v>
      </c>
      <c r="O113" s="100">
        <f t="shared" si="16"/>
        <v>0</v>
      </c>
      <c r="P113" s="100">
        <f t="shared" si="17"/>
        <v>0</v>
      </c>
      <c r="Q113" s="147">
        <f t="shared" si="18"/>
        <v>0</v>
      </c>
      <c r="R113" s="100">
        <f t="shared" si="13"/>
        <v>0</v>
      </c>
      <c r="S113" s="100">
        <f t="shared" si="21"/>
        <v>0</v>
      </c>
      <c r="U113" s="43">
        <f t="shared" si="22"/>
        <v>0</v>
      </c>
    </row>
    <row r="114" spans="1:21" ht="15">
      <c r="A114" s="18">
        <v>102</v>
      </c>
      <c r="B114" s="13" t="s">
        <v>35</v>
      </c>
      <c r="C114" s="14" t="s">
        <v>15</v>
      </c>
      <c r="D114" s="108">
        <v>0</v>
      </c>
      <c r="E114" s="108">
        <v>2400</v>
      </c>
      <c r="F114" s="108">
        <v>210</v>
      </c>
      <c r="G114" s="108">
        <v>50</v>
      </c>
      <c r="H114" s="121">
        <v>0</v>
      </c>
      <c r="I114" s="121">
        <v>0</v>
      </c>
      <c r="J114" s="114">
        <f t="shared" si="20"/>
        <v>2660</v>
      </c>
      <c r="K114" s="135">
        <v>0</v>
      </c>
      <c r="L114" s="140"/>
      <c r="M114" s="147">
        <f t="shared" si="14"/>
        <v>0</v>
      </c>
      <c r="N114" s="100">
        <f t="shared" si="15"/>
        <v>0</v>
      </c>
      <c r="O114" s="100">
        <f t="shared" si="16"/>
        <v>0</v>
      </c>
      <c r="P114" s="100">
        <f t="shared" si="17"/>
        <v>0</v>
      </c>
      <c r="Q114" s="147">
        <f t="shared" si="18"/>
        <v>0</v>
      </c>
      <c r="R114" s="100">
        <f t="shared" si="13"/>
        <v>0</v>
      </c>
      <c r="S114" s="100">
        <f t="shared" si="21"/>
        <v>0</v>
      </c>
      <c r="U114" s="43">
        <f t="shared" si="22"/>
        <v>0</v>
      </c>
    </row>
    <row r="115" spans="1:21" ht="15">
      <c r="A115" s="14">
        <v>103</v>
      </c>
      <c r="B115" s="13" t="s">
        <v>36</v>
      </c>
      <c r="C115" s="20" t="s">
        <v>15</v>
      </c>
      <c r="D115" s="108">
        <v>0</v>
      </c>
      <c r="E115" s="108">
        <v>0</v>
      </c>
      <c r="F115" s="108">
        <v>0</v>
      </c>
      <c r="G115" s="108">
        <v>50</v>
      </c>
      <c r="H115" s="121">
        <v>0</v>
      </c>
      <c r="I115" s="121">
        <v>0</v>
      </c>
      <c r="J115" s="114">
        <f t="shared" si="20"/>
        <v>50</v>
      </c>
      <c r="K115" s="135">
        <v>0</v>
      </c>
      <c r="L115" s="140"/>
      <c r="M115" s="147">
        <f t="shared" si="14"/>
        <v>0</v>
      </c>
      <c r="N115" s="100">
        <f t="shared" si="15"/>
        <v>0</v>
      </c>
      <c r="O115" s="100">
        <f t="shared" si="16"/>
        <v>0</v>
      </c>
      <c r="P115" s="100">
        <f t="shared" si="17"/>
        <v>0</v>
      </c>
      <c r="Q115" s="147">
        <f t="shared" si="18"/>
        <v>0</v>
      </c>
      <c r="R115" s="100">
        <f t="shared" si="13"/>
        <v>0</v>
      </c>
      <c r="S115" s="100">
        <f t="shared" si="21"/>
        <v>0</v>
      </c>
      <c r="U115" s="43">
        <f t="shared" si="22"/>
        <v>0</v>
      </c>
    </row>
    <row r="116" spans="1:21" ht="26.25">
      <c r="A116" s="18">
        <v>104</v>
      </c>
      <c r="B116" s="13" t="s">
        <v>37</v>
      </c>
      <c r="C116" s="20" t="s">
        <v>15</v>
      </c>
      <c r="D116" s="108">
        <v>0</v>
      </c>
      <c r="E116" s="108">
        <v>800</v>
      </c>
      <c r="F116" s="108">
        <v>144</v>
      </c>
      <c r="G116" s="108">
        <v>50</v>
      </c>
      <c r="H116" s="121">
        <v>0</v>
      </c>
      <c r="I116" s="121">
        <v>0</v>
      </c>
      <c r="J116" s="114">
        <f t="shared" si="20"/>
        <v>994</v>
      </c>
      <c r="K116" s="135">
        <v>0</v>
      </c>
      <c r="L116" s="140"/>
      <c r="M116" s="147">
        <f t="shared" si="14"/>
        <v>0</v>
      </c>
      <c r="N116" s="100">
        <f t="shared" si="15"/>
        <v>0</v>
      </c>
      <c r="O116" s="100">
        <f t="shared" si="16"/>
        <v>0</v>
      </c>
      <c r="P116" s="100">
        <f t="shared" si="17"/>
        <v>0</v>
      </c>
      <c r="Q116" s="147">
        <f t="shared" si="18"/>
        <v>0</v>
      </c>
      <c r="R116" s="100">
        <f t="shared" si="13"/>
        <v>0</v>
      </c>
      <c r="S116" s="100">
        <f t="shared" si="21"/>
        <v>0</v>
      </c>
      <c r="U116" s="43">
        <f t="shared" si="22"/>
        <v>0</v>
      </c>
    </row>
    <row r="117" spans="1:21" ht="18.75" customHeight="1">
      <c r="A117" s="14">
        <v>105</v>
      </c>
      <c r="B117" s="13" t="s">
        <v>38</v>
      </c>
      <c r="C117" s="14" t="s">
        <v>17</v>
      </c>
      <c r="D117" s="108">
        <v>0</v>
      </c>
      <c r="E117" s="108">
        <v>0</v>
      </c>
      <c r="F117" s="108">
        <v>27200</v>
      </c>
      <c r="G117" s="108">
        <v>2800</v>
      </c>
      <c r="H117" s="121">
        <v>0</v>
      </c>
      <c r="I117" s="121">
        <v>0</v>
      </c>
      <c r="J117" s="114">
        <f t="shared" si="20"/>
        <v>30000</v>
      </c>
      <c r="K117" s="135">
        <v>0</v>
      </c>
      <c r="L117" s="140"/>
      <c r="M117" s="147">
        <f t="shared" si="14"/>
        <v>0</v>
      </c>
      <c r="N117" s="100">
        <f t="shared" si="15"/>
        <v>0</v>
      </c>
      <c r="O117" s="100">
        <f t="shared" si="16"/>
        <v>0</v>
      </c>
      <c r="P117" s="100">
        <f t="shared" si="17"/>
        <v>0</v>
      </c>
      <c r="Q117" s="147">
        <f t="shared" si="18"/>
        <v>0</v>
      </c>
      <c r="R117" s="100">
        <f t="shared" si="13"/>
        <v>0</v>
      </c>
      <c r="S117" s="100">
        <f t="shared" si="21"/>
        <v>0</v>
      </c>
      <c r="U117" s="43">
        <f t="shared" si="22"/>
        <v>0</v>
      </c>
    </row>
    <row r="118" spans="1:23" ht="26.25">
      <c r="A118" s="18">
        <v>106</v>
      </c>
      <c r="B118" s="19" t="s">
        <v>39</v>
      </c>
      <c r="C118" s="21" t="s">
        <v>15</v>
      </c>
      <c r="D118" s="108">
        <v>0</v>
      </c>
      <c r="E118" s="108">
        <v>0</v>
      </c>
      <c r="F118" s="108">
        <v>144</v>
      </c>
      <c r="G118" s="108">
        <v>20</v>
      </c>
      <c r="H118" s="121">
        <v>0</v>
      </c>
      <c r="I118" s="121">
        <v>0</v>
      </c>
      <c r="J118" s="114">
        <f t="shared" si="20"/>
        <v>164</v>
      </c>
      <c r="K118" s="135">
        <v>0</v>
      </c>
      <c r="L118" s="140"/>
      <c r="M118" s="147">
        <f t="shared" si="14"/>
        <v>0</v>
      </c>
      <c r="N118" s="100">
        <f t="shared" si="15"/>
        <v>0</v>
      </c>
      <c r="O118" s="100">
        <f t="shared" si="16"/>
        <v>0</v>
      </c>
      <c r="P118" s="100">
        <f t="shared" si="17"/>
        <v>0</v>
      </c>
      <c r="Q118" s="147">
        <f t="shared" si="18"/>
        <v>0</v>
      </c>
      <c r="R118" s="100">
        <f t="shared" si="13"/>
        <v>0</v>
      </c>
      <c r="S118" s="100">
        <f t="shared" si="21"/>
        <v>0</v>
      </c>
      <c r="U118" s="43" t="e">
        <f>#REF!+#REF!+#REF!+#REF!+#REF!</f>
        <v>#REF!</v>
      </c>
      <c r="W118" s="43"/>
    </row>
    <row r="119" spans="1:21" ht="51.75">
      <c r="A119" s="14">
        <v>107</v>
      </c>
      <c r="B119" s="19" t="s">
        <v>138</v>
      </c>
      <c r="C119" s="36" t="s">
        <v>17</v>
      </c>
      <c r="D119" s="108">
        <v>0</v>
      </c>
      <c r="E119" s="108">
        <v>0</v>
      </c>
      <c r="F119" s="108">
        <v>0</v>
      </c>
      <c r="G119" s="108">
        <v>200</v>
      </c>
      <c r="H119" s="121">
        <v>0</v>
      </c>
      <c r="I119" s="121">
        <v>0</v>
      </c>
      <c r="J119" s="114">
        <f t="shared" si="20"/>
        <v>200</v>
      </c>
      <c r="K119" s="135">
        <v>0</v>
      </c>
      <c r="L119" s="140"/>
      <c r="M119" s="147">
        <f t="shared" si="14"/>
        <v>0</v>
      </c>
      <c r="N119" s="100">
        <f t="shared" si="15"/>
        <v>0</v>
      </c>
      <c r="O119" s="100">
        <f t="shared" si="16"/>
        <v>0</v>
      </c>
      <c r="P119" s="100">
        <f t="shared" si="17"/>
        <v>0</v>
      </c>
      <c r="Q119" s="147">
        <f t="shared" si="18"/>
        <v>0</v>
      </c>
      <c r="R119" s="100">
        <f t="shared" si="13"/>
        <v>0</v>
      </c>
      <c r="S119" s="100">
        <f t="shared" si="21"/>
        <v>0</v>
      </c>
      <c r="U119" s="43" t="e">
        <f>#REF!+#REF!+#REF!+#REF!+#REF!</f>
        <v>#REF!</v>
      </c>
    </row>
    <row r="120" spans="1:21" ht="26.25">
      <c r="A120" s="18">
        <v>108</v>
      </c>
      <c r="B120" s="19" t="s">
        <v>155</v>
      </c>
      <c r="C120" s="9" t="s">
        <v>17</v>
      </c>
      <c r="D120" s="108">
        <v>0</v>
      </c>
      <c r="E120" s="108">
        <v>0</v>
      </c>
      <c r="F120" s="108">
        <v>810</v>
      </c>
      <c r="G120" s="108">
        <v>0</v>
      </c>
      <c r="H120" s="121">
        <v>0</v>
      </c>
      <c r="I120" s="121">
        <v>0</v>
      </c>
      <c r="J120" s="114">
        <f t="shared" si="20"/>
        <v>810</v>
      </c>
      <c r="K120" s="135">
        <v>0</v>
      </c>
      <c r="L120" s="140"/>
      <c r="M120" s="147">
        <f t="shared" si="14"/>
        <v>0</v>
      </c>
      <c r="N120" s="100">
        <f t="shared" si="15"/>
        <v>0</v>
      </c>
      <c r="O120" s="100">
        <f t="shared" si="16"/>
        <v>0</v>
      </c>
      <c r="P120" s="100">
        <f t="shared" si="17"/>
        <v>0</v>
      </c>
      <c r="Q120" s="147">
        <f t="shared" si="18"/>
        <v>0</v>
      </c>
      <c r="R120" s="100">
        <f t="shared" si="13"/>
        <v>0</v>
      </c>
      <c r="S120" s="100">
        <f t="shared" si="21"/>
        <v>0</v>
      </c>
      <c r="U120" s="43"/>
    </row>
    <row r="121" spans="1:21" ht="15">
      <c r="A121" s="14">
        <v>109</v>
      </c>
      <c r="B121" s="19" t="s">
        <v>184</v>
      </c>
      <c r="C121" s="9" t="s">
        <v>17</v>
      </c>
      <c r="D121" s="108">
        <v>0</v>
      </c>
      <c r="E121" s="108">
        <v>19200</v>
      </c>
      <c r="F121" s="108">
        <v>2200</v>
      </c>
      <c r="G121" s="108">
        <v>430</v>
      </c>
      <c r="H121" s="121">
        <v>0</v>
      </c>
      <c r="I121" s="121">
        <v>0</v>
      </c>
      <c r="J121" s="114">
        <f t="shared" si="20"/>
        <v>21830</v>
      </c>
      <c r="K121" s="135">
        <v>0</v>
      </c>
      <c r="L121" s="140"/>
      <c r="M121" s="147">
        <f t="shared" si="14"/>
        <v>0</v>
      </c>
      <c r="N121" s="100">
        <f t="shared" si="15"/>
        <v>0</v>
      </c>
      <c r="O121" s="100">
        <f t="shared" si="16"/>
        <v>0</v>
      </c>
      <c r="P121" s="100">
        <f t="shared" si="17"/>
        <v>0</v>
      </c>
      <c r="Q121" s="147">
        <f t="shared" si="18"/>
        <v>0</v>
      </c>
      <c r="R121" s="100">
        <f t="shared" si="13"/>
        <v>0</v>
      </c>
      <c r="S121" s="100">
        <f t="shared" si="21"/>
        <v>0</v>
      </c>
      <c r="U121" s="43" t="e">
        <f>#REF!+#REF!+#REF!+#REF!+#REF!</f>
        <v>#REF!</v>
      </c>
    </row>
    <row r="122" spans="1:23" ht="26.25">
      <c r="A122" s="18">
        <v>110</v>
      </c>
      <c r="B122" s="38" t="s">
        <v>185</v>
      </c>
      <c r="C122" s="39" t="s">
        <v>17</v>
      </c>
      <c r="D122" s="108">
        <v>0</v>
      </c>
      <c r="E122" s="108">
        <v>0</v>
      </c>
      <c r="F122" s="108">
        <v>60</v>
      </c>
      <c r="G122" s="108">
        <v>80</v>
      </c>
      <c r="H122" s="121">
        <v>0</v>
      </c>
      <c r="I122" s="121">
        <v>0</v>
      </c>
      <c r="J122" s="114">
        <f t="shared" si="20"/>
        <v>140</v>
      </c>
      <c r="K122" s="135">
        <v>0</v>
      </c>
      <c r="L122" s="140"/>
      <c r="M122" s="147">
        <f t="shared" si="14"/>
        <v>0</v>
      </c>
      <c r="N122" s="100">
        <f t="shared" si="15"/>
        <v>0</v>
      </c>
      <c r="O122" s="100">
        <f t="shared" si="16"/>
        <v>0</v>
      </c>
      <c r="P122" s="100">
        <f t="shared" si="17"/>
        <v>0</v>
      </c>
      <c r="Q122" s="147">
        <f t="shared" si="18"/>
        <v>0</v>
      </c>
      <c r="R122" s="100">
        <f t="shared" si="13"/>
        <v>0</v>
      </c>
      <c r="S122" s="100">
        <f t="shared" si="21"/>
        <v>0</v>
      </c>
      <c r="U122" s="43" t="e">
        <f>#REF!+#REF!+#REF!+#REF!+#REF!</f>
        <v>#REF!</v>
      </c>
      <c r="V122" s="35"/>
      <c r="W122" s="43"/>
    </row>
    <row r="123" spans="1:22" ht="15">
      <c r="A123" s="14">
        <v>111</v>
      </c>
      <c r="B123" s="38" t="s">
        <v>220</v>
      </c>
      <c r="C123" s="39" t="s">
        <v>42</v>
      </c>
      <c r="D123" s="108">
        <v>0</v>
      </c>
      <c r="E123" s="108">
        <v>0</v>
      </c>
      <c r="F123" s="108">
        <v>3200</v>
      </c>
      <c r="G123" s="108">
        <v>600</v>
      </c>
      <c r="H123" s="121">
        <v>0</v>
      </c>
      <c r="I123" s="121">
        <v>0</v>
      </c>
      <c r="J123" s="114">
        <f t="shared" si="20"/>
        <v>3800</v>
      </c>
      <c r="K123" s="135">
        <v>0</v>
      </c>
      <c r="L123" s="140"/>
      <c r="M123" s="147">
        <f t="shared" si="14"/>
        <v>0</v>
      </c>
      <c r="N123" s="100">
        <f t="shared" si="15"/>
        <v>0</v>
      </c>
      <c r="O123" s="100">
        <f t="shared" si="16"/>
        <v>0</v>
      </c>
      <c r="P123" s="100">
        <f t="shared" si="17"/>
        <v>0</v>
      </c>
      <c r="Q123" s="147">
        <f t="shared" si="18"/>
        <v>0</v>
      </c>
      <c r="R123" s="100">
        <f t="shared" si="13"/>
        <v>0</v>
      </c>
      <c r="S123" s="100">
        <f t="shared" si="21"/>
        <v>0</v>
      </c>
      <c r="U123" s="43"/>
      <c r="V123" s="35"/>
    </row>
    <row r="124" spans="1:22" ht="15">
      <c r="A124" s="18">
        <v>112</v>
      </c>
      <c r="B124" s="19" t="s">
        <v>207</v>
      </c>
      <c r="C124" s="9" t="s">
        <v>15</v>
      </c>
      <c r="D124" s="108">
        <v>0</v>
      </c>
      <c r="E124" s="108">
        <v>0</v>
      </c>
      <c r="F124" s="108">
        <v>914</v>
      </c>
      <c r="G124" s="108">
        <v>46</v>
      </c>
      <c r="H124" s="121">
        <v>0</v>
      </c>
      <c r="I124" s="121">
        <v>0</v>
      </c>
      <c r="J124" s="114">
        <f t="shared" si="20"/>
        <v>960</v>
      </c>
      <c r="K124" s="135">
        <v>0</v>
      </c>
      <c r="L124" s="140"/>
      <c r="M124" s="147">
        <f t="shared" si="14"/>
        <v>0</v>
      </c>
      <c r="N124" s="100">
        <f t="shared" si="15"/>
        <v>0</v>
      </c>
      <c r="O124" s="100">
        <f t="shared" si="16"/>
        <v>0</v>
      </c>
      <c r="P124" s="100">
        <f t="shared" si="17"/>
        <v>0</v>
      </c>
      <c r="Q124" s="147">
        <f t="shared" si="18"/>
        <v>0</v>
      </c>
      <c r="R124" s="100">
        <f t="shared" si="13"/>
        <v>0</v>
      </c>
      <c r="S124" s="100">
        <f t="shared" si="21"/>
        <v>0</v>
      </c>
      <c r="U124" s="43" t="e">
        <f>#REF!+#REF!+#REF!+#REF!+#REF!</f>
        <v>#REF!</v>
      </c>
      <c r="V124" s="35"/>
    </row>
    <row r="125" spans="1:22" ht="26.25">
      <c r="A125" s="14">
        <v>113</v>
      </c>
      <c r="B125" s="19" t="s">
        <v>186</v>
      </c>
      <c r="C125" s="9" t="s">
        <v>15</v>
      </c>
      <c r="D125" s="108">
        <v>0</v>
      </c>
      <c r="E125" s="108">
        <v>0</v>
      </c>
      <c r="F125" s="108">
        <v>302</v>
      </c>
      <c r="G125" s="108">
        <v>200</v>
      </c>
      <c r="H125" s="121">
        <v>0</v>
      </c>
      <c r="I125" s="121">
        <v>0</v>
      </c>
      <c r="J125" s="114">
        <f t="shared" si="20"/>
        <v>502</v>
      </c>
      <c r="K125" s="135">
        <v>0</v>
      </c>
      <c r="L125" s="140"/>
      <c r="M125" s="147">
        <f t="shared" si="14"/>
        <v>0</v>
      </c>
      <c r="N125" s="100">
        <f t="shared" si="15"/>
        <v>0</v>
      </c>
      <c r="O125" s="100">
        <f t="shared" si="16"/>
        <v>0</v>
      </c>
      <c r="P125" s="100">
        <f t="shared" si="17"/>
        <v>0</v>
      </c>
      <c r="Q125" s="147">
        <f t="shared" si="18"/>
        <v>0</v>
      </c>
      <c r="R125" s="100">
        <f t="shared" si="13"/>
        <v>0</v>
      </c>
      <c r="S125" s="100">
        <f t="shared" si="21"/>
        <v>0</v>
      </c>
      <c r="U125" s="43" t="e">
        <f>#REF!+#REF!+#REF!+#REF!+#REF!</f>
        <v>#REF!</v>
      </c>
      <c r="V125" s="35"/>
    </row>
    <row r="126" spans="1:21" ht="26.25">
      <c r="A126" s="18">
        <v>114</v>
      </c>
      <c r="B126" s="19" t="s">
        <v>187</v>
      </c>
      <c r="C126" s="9" t="s">
        <v>15</v>
      </c>
      <c r="D126" s="108">
        <v>0</v>
      </c>
      <c r="E126" s="108">
        <v>9600</v>
      </c>
      <c r="F126" s="108">
        <v>950</v>
      </c>
      <c r="G126" s="108">
        <v>720</v>
      </c>
      <c r="H126" s="121">
        <v>0</v>
      </c>
      <c r="I126" s="121">
        <v>0</v>
      </c>
      <c r="J126" s="114">
        <f t="shared" si="20"/>
        <v>11270</v>
      </c>
      <c r="K126" s="135">
        <v>0</v>
      </c>
      <c r="L126" s="140"/>
      <c r="M126" s="147">
        <f t="shared" si="14"/>
        <v>0</v>
      </c>
      <c r="N126" s="100">
        <f t="shared" si="15"/>
        <v>0</v>
      </c>
      <c r="O126" s="100">
        <f t="shared" si="16"/>
        <v>0</v>
      </c>
      <c r="P126" s="100">
        <f t="shared" si="17"/>
        <v>0</v>
      </c>
      <c r="Q126" s="147">
        <f t="shared" si="18"/>
        <v>0</v>
      </c>
      <c r="R126" s="100">
        <f t="shared" si="13"/>
        <v>0</v>
      </c>
      <c r="S126" s="100">
        <f t="shared" si="21"/>
        <v>0</v>
      </c>
      <c r="U126" s="43">
        <f>Q138+P138+O138+N138+M138</f>
        <v>0</v>
      </c>
    </row>
    <row r="127" spans="1:21" ht="26.25">
      <c r="A127" s="14">
        <v>115</v>
      </c>
      <c r="B127" s="19" t="s">
        <v>191</v>
      </c>
      <c r="C127" s="9" t="s">
        <v>17</v>
      </c>
      <c r="D127" s="108">
        <v>0</v>
      </c>
      <c r="E127" s="108">
        <v>0</v>
      </c>
      <c r="F127" s="108">
        <v>0</v>
      </c>
      <c r="G127" s="108">
        <v>80</v>
      </c>
      <c r="H127" s="121">
        <v>0</v>
      </c>
      <c r="I127" s="121">
        <v>0</v>
      </c>
      <c r="J127" s="114">
        <f t="shared" si="20"/>
        <v>80</v>
      </c>
      <c r="K127" s="135">
        <v>0</v>
      </c>
      <c r="L127" s="140"/>
      <c r="M127" s="147">
        <f t="shared" si="14"/>
        <v>0</v>
      </c>
      <c r="N127" s="100">
        <f t="shared" si="15"/>
        <v>0</v>
      </c>
      <c r="O127" s="100">
        <f t="shared" si="16"/>
        <v>0</v>
      </c>
      <c r="P127" s="100">
        <f t="shared" si="17"/>
        <v>0</v>
      </c>
      <c r="Q127" s="147">
        <f t="shared" si="18"/>
        <v>0</v>
      </c>
      <c r="R127" s="100">
        <f t="shared" si="13"/>
        <v>0</v>
      </c>
      <c r="S127" s="100">
        <f t="shared" si="21"/>
        <v>0</v>
      </c>
      <c r="U127" s="43">
        <f>Q139+P139+O139+N139+M139</f>
        <v>0</v>
      </c>
    </row>
    <row r="128" spans="1:21" ht="26.25">
      <c r="A128" s="18">
        <v>116</v>
      </c>
      <c r="B128" s="19" t="s">
        <v>229</v>
      </c>
      <c r="C128" s="9" t="s">
        <v>230</v>
      </c>
      <c r="D128" s="108">
        <v>0</v>
      </c>
      <c r="E128" s="108">
        <v>0</v>
      </c>
      <c r="F128" s="108">
        <v>0</v>
      </c>
      <c r="G128" s="108">
        <v>14</v>
      </c>
      <c r="H128" s="121">
        <v>0</v>
      </c>
      <c r="I128" s="121">
        <v>0</v>
      </c>
      <c r="J128" s="114">
        <f t="shared" si="20"/>
        <v>14</v>
      </c>
      <c r="K128" s="135">
        <v>0</v>
      </c>
      <c r="L128" s="140"/>
      <c r="M128" s="147">
        <f t="shared" si="14"/>
        <v>0</v>
      </c>
      <c r="N128" s="100">
        <f t="shared" si="15"/>
        <v>0</v>
      </c>
      <c r="O128" s="100">
        <f t="shared" si="16"/>
        <v>0</v>
      </c>
      <c r="P128" s="100">
        <f t="shared" si="17"/>
        <v>0</v>
      </c>
      <c r="Q128" s="147">
        <f t="shared" si="18"/>
        <v>0</v>
      </c>
      <c r="R128" s="100">
        <f t="shared" si="13"/>
        <v>0</v>
      </c>
      <c r="S128" s="100">
        <f t="shared" si="21"/>
        <v>0</v>
      </c>
      <c r="U128" s="43"/>
    </row>
    <row r="129" spans="1:21" ht="15">
      <c r="A129" s="14">
        <v>117</v>
      </c>
      <c r="B129" s="19" t="s">
        <v>188</v>
      </c>
      <c r="C129" s="9" t="s">
        <v>17</v>
      </c>
      <c r="D129" s="108">
        <v>0</v>
      </c>
      <c r="E129" s="108">
        <v>0</v>
      </c>
      <c r="F129" s="108">
        <v>0</v>
      </c>
      <c r="G129" s="108">
        <v>120</v>
      </c>
      <c r="H129" s="121">
        <v>0</v>
      </c>
      <c r="I129" s="121">
        <v>0</v>
      </c>
      <c r="J129" s="114">
        <f t="shared" si="20"/>
        <v>120</v>
      </c>
      <c r="K129" s="135">
        <v>0</v>
      </c>
      <c r="L129" s="140"/>
      <c r="M129" s="147">
        <f t="shared" si="14"/>
        <v>0</v>
      </c>
      <c r="N129" s="100">
        <f t="shared" si="15"/>
        <v>0</v>
      </c>
      <c r="O129" s="100">
        <f t="shared" si="16"/>
        <v>0</v>
      </c>
      <c r="P129" s="100">
        <f t="shared" si="17"/>
        <v>0</v>
      </c>
      <c r="Q129" s="147">
        <f t="shared" si="18"/>
        <v>0</v>
      </c>
      <c r="R129" s="100">
        <f t="shared" si="13"/>
        <v>0</v>
      </c>
      <c r="S129" s="100">
        <f t="shared" si="21"/>
        <v>0</v>
      </c>
      <c r="U129" s="43">
        <f>Q140+P140+O140+N140+M140</f>
        <v>0</v>
      </c>
    </row>
    <row r="130" spans="1:22" ht="15">
      <c r="A130" s="18">
        <v>118</v>
      </c>
      <c r="B130" s="19" t="s">
        <v>189</v>
      </c>
      <c r="C130" s="9" t="s">
        <v>17</v>
      </c>
      <c r="D130" s="108">
        <v>0</v>
      </c>
      <c r="E130" s="108">
        <v>0</v>
      </c>
      <c r="F130" s="108">
        <v>870</v>
      </c>
      <c r="G130" s="108">
        <v>110</v>
      </c>
      <c r="H130" s="121">
        <v>0</v>
      </c>
      <c r="I130" s="121">
        <v>0</v>
      </c>
      <c r="J130" s="114">
        <f t="shared" si="20"/>
        <v>980</v>
      </c>
      <c r="K130" s="135">
        <v>0</v>
      </c>
      <c r="L130" s="140"/>
      <c r="M130" s="147">
        <f t="shared" si="14"/>
        <v>0</v>
      </c>
      <c r="N130" s="100">
        <f t="shared" si="15"/>
        <v>0</v>
      </c>
      <c r="O130" s="100">
        <f t="shared" si="16"/>
        <v>0</v>
      </c>
      <c r="P130" s="100">
        <f t="shared" si="17"/>
        <v>0</v>
      </c>
      <c r="Q130" s="147">
        <f t="shared" si="18"/>
        <v>0</v>
      </c>
      <c r="R130" s="100">
        <f t="shared" si="13"/>
        <v>0</v>
      </c>
      <c r="S130" s="100">
        <f t="shared" si="21"/>
        <v>0</v>
      </c>
      <c r="U130" s="43">
        <f>Q139+P139+O139+N139+M139</f>
        <v>0</v>
      </c>
      <c r="V130" s="35"/>
    </row>
    <row r="131" spans="1:22" ht="15">
      <c r="A131" s="14">
        <v>119</v>
      </c>
      <c r="B131" s="19" t="s">
        <v>167</v>
      </c>
      <c r="C131" s="9" t="s">
        <v>17</v>
      </c>
      <c r="D131" s="108">
        <v>0</v>
      </c>
      <c r="E131" s="108">
        <v>0</v>
      </c>
      <c r="F131" s="108">
        <v>58</v>
      </c>
      <c r="G131" s="108">
        <v>80</v>
      </c>
      <c r="H131" s="121">
        <v>0</v>
      </c>
      <c r="I131" s="121">
        <v>0</v>
      </c>
      <c r="J131" s="114">
        <f t="shared" si="20"/>
        <v>138</v>
      </c>
      <c r="K131" s="135">
        <v>0</v>
      </c>
      <c r="L131" s="140"/>
      <c r="M131" s="147">
        <f t="shared" si="14"/>
        <v>0</v>
      </c>
      <c r="N131" s="100">
        <f t="shared" si="15"/>
        <v>0</v>
      </c>
      <c r="O131" s="100">
        <f t="shared" si="16"/>
        <v>0</v>
      </c>
      <c r="P131" s="100">
        <f t="shared" si="17"/>
        <v>0</v>
      </c>
      <c r="Q131" s="147">
        <f t="shared" si="18"/>
        <v>0</v>
      </c>
      <c r="R131" s="100">
        <f t="shared" si="13"/>
        <v>0</v>
      </c>
      <c r="S131" s="100">
        <f t="shared" si="21"/>
        <v>0</v>
      </c>
      <c r="U131" s="43">
        <f>Q140+P140+O140+N140+M140</f>
        <v>0</v>
      </c>
      <c r="V131" s="35"/>
    </row>
    <row r="132" spans="1:21" ht="51.75">
      <c r="A132" s="18">
        <v>120</v>
      </c>
      <c r="B132" s="63" t="s">
        <v>53</v>
      </c>
      <c r="C132" s="64" t="s">
        <v>17</v>
      </c>
      <c r="D132" s="108">
        <v>10000</v>
      </c>
      <c r="E132" s="108">
        <v>0</v>
      </c>
      <c r="F132" s="108">
        <v>2020</v>
      </c>
      <c r="G132" s="108">
        <v>400</v>
      </c>
      <c r="H132" s="121">
        <v>0</v>
      </c>
      <c r="I132" s="121">
        <v>0</v>
      </c>
      <c r="J132" s="114">
        <f t="shared" si="20"/>
        <v>12420</v>
      </c>
      <c r="K132" s="135">
        <v>0</v>
      </c>
      <c r="L132" s="140"/>
      <c r="M132" s="147">
        <f t="shared" si="14"/>
        <v>0</v>
      </c>
      <c r="N132" s="147">
        <f t="shared" si="15"/>
        <v>0</v>
      </c>
      <c r="O132" s="147">
        <f t="shared" si="16"/>
        <v>0</v>
      </c>
      <c r="P132" s="147">
        <f t="shared" si="17"/>
        <v>0</v>
      </c>
      <c r="Q132" s="147">
        <f t="shared" si="18"/>
        <v>0</v>
      </c>
      <c r="R132" s="100">
        <f t="shared" si="13"/>
        <v>0</v>
      </c>
      <c r="S132" s="147">
        <f t="shared" si="21"/>
        <v>0</v>
      </c>
      <c r="U132" s="43">
        <f>Q137+P137+O137+N137+M137</f>
        <v>0</v>
      </c>
    </row>
    <row r="133" spans="1:21" ht="51.75">
      <c r="A133" s="14">
        <v>121</v>
      </c>
      <c r="B133" s="63" t="s">
        <v>54</v>
      </c>
      <c r="C133" s="64" t="s">
        <v>55</v>
      </c>
      <c r="D133" s="108">
        <v>44000</v>
      </c>
      <c r="E133" s="108">
        <v>0</v>
      </c>
      <c r="F133" s="108">
        <v>13080</v>
      </c>
      <c r="G133" s="108">
        <v>4400</v>
      </c>
      <c r="H133" s="121">
        <v>600</v>
      </c>
      <c r="I133" s="121">
        <v>0</v>
      </c>
      <c r="J133" s="114">
        <f t="shared" si="20"/>
        <v>62080</v>
      </c>
      <c r="K133" s="135">
        <v>0</v>
      </c>
      <c r="L133" s="140"/>
      <c r="M133" s="147">
        <f t="shared" si="14"/>
        <v>0</v>
      </c>
      <c r="N133" s="147">
        <f t="shared" si="15"/>
        <v>0</v>
      </c>
      <c r="O133" s="147">
        <f t="shared" si="16"/>
        <v>0</v>
      </c>
      <c r="P133" s="147">
        <f t="shared" si="17"/>
        <v>0</v>
      </c>
      <c r="Q133" s="147">
        <f t="shared" si="18"/>
        <v>0</v>
      </c>
      <c r="R133" s="100">
        <f t="shared" si="13"/>
        <v>0</v>
      </c>
      <c r="S133" s="147">
        <f t="shared" si="21"/>
        <v>0</v>
      </c>
      <c r="U133" s="43">
        <f>Q138+P138+O138+N138+M138</f>
        <v>0</v>
      </c>
    </row>
    <row r="134" spans="1:22" s="35" customFormat="1" ht="15">
      <c r="A134" s="18">
        <v>122</v>
      </c>
      <c r="B134" s="13" t="s">
        <v>139</v>
      </c>
      <c r="C134" s="14" t="s">
        <v>15</v>
      </c>
      <c r="D134" s="108">
        <v>0</v>
      </c>
      <c r="E134" s="108">
        <v>0</v>
      </c>
      <c r="F134" s="108">
        <v>630</v>
      </c>
      <c r="G134" s="108">
        <v>20</v>
      </c>
      <c r="H134" s="121">
        <v>0</v>
      </c>
      <c r="I134" s="121">
        <v>0</v>
      </c>
      <c r="J134" s="114">
        <f t="shared" si="20"/>
        <v>650</v>
      </c>
      <c r="K134" s="135">
        <v>0</v>
      </c>
      <c r="L134" s="135"/>
      <c r="M134" s="100">
        <f t="shared" si="14"/>
        <v>0</v>
      </c>
      <c r="N134" s="100">
        <f t="shared" si="15"/>
        <v>0</v>
      </c>
      <c r="O134" s="100">
        <f t="shared" si="16"/>
        <v>0</v>
      </c>
      <c r="P134" s="100">
        <f t="shared" si="17"/>
        <v>0</v>
      </c>
      <c r="Q134" s="100">
        <f t="shared" si="18"/>
        <v>0</v>
      </c>
      <c r="R134" s="100">
        <f t="shared" si="13"/>
        <v>0</v>
      </c>
      <c r="S134" s="100">
        <f t="shared" si="21"/>
        <v>0</v>
      </c>
      <c r="T134"/>
      <c r="U134" s="43" t="e">
        <f>#REF!+#REF!+#REF!+#REF!+#REF!</f>
        <v>#REF!</v>
      </c>
      <c r="V134"/>
    </row>
    <row r="135" spans="1:22" s="35" customFormat="1" ht="15">
      <c r="A135" s="14">
        <v>123</v>
      </c>
      <c r="B135" s="13" t="s">
        <v>140</v>
      </c>
      <c r="C135" s="14" t="s">
        <v>15</v>
      </c>
      <c r="D135" s="108">
        <v>0</v>
      </c>
      <c r="E135" s="108">
        <v>0</v>
      </c>
      <c r="F135" s="108">
        <v>1960</v>
      </c>
      <c r="G135" s="108">
        <v>90</v>
      </c>
      <c r="H135" s="121">
        <v>0</v>
      </c>
      <c r="I135" s="121">
        <v>0</v>
      </c>
      <c r="J135" s="114">
        <f t="shared" si="20"/>
        <v>2050</v>
      </c>
      <c r="K135" s="135">
        <v>0</v>
      </c>
      <c r="L135" s="135"/>
      <c r="M135" s="100">
        <f t="shared" si="14"/>
        <v>0</v>
      </c>
      <c r="N135" s="100">
        <f t="shared" si="15"/>
        <v>0</v>
      </c>
      <c r="O135" s="100">
        <f t="shared" si="16"/>
        <v>0</v>
      </c>
      <c r="P135" s="100">
        <f t="shared" si="17"/>
        <v>0</v>
      </c>
      <c r="Q135" s="100">
        <f t="shared" si="18"/>
        <v>0</v>
      </c>
      <c r="R135" s="100">
        <f t="shared" si="13"/>
        <v>0</v>
      </c>
      <c r="S135" s="100">
        <f t="shared" si="21"/>
        <v>0</v>
      </c>
      <c r="T135"/>
      <c r="U135" s="43" t="e">
        <f>#REF!+#REF!+#REF!+#REF!+#REF!</f>
        <v>#REF!</v>
      </c>
      <c r="V135"/>
    </row>
    <row r="136" spans="1:21" ht="15">
      <c r="A136" s="18">
        <v>124</v>
      </c>
      <c r="B136" s="13" t="s">
        <v>141</v>
      </c>
      <c r="C136" s="14" t="s">
        <v>15</v>
      </c>
      <c r="D136" s="108">
        <v>0</v>
      </c>
      <c r="E136" s="108">
        <v>9600</v>
      </c>
      <c r="F136" s="108">
        <v>0</v>
      </c>
      <c r="G136" s="108">
        <v>100</v>
      </c>
      <c r="H136" s="121">
        <v>0</v>
      </c>
      <c r="I136" s="121">
        <v>0</v>
      </c>
      <c r="J136" s="114">
        <f t="shared" si="20"/>
        <v>9700</v>
      </c>
      <c r="K136" s="135">
        <v>0</v>
      </c>
      <c r="L136" s="135"/>
      <c r="M136" s="100">
        <f t="shared" si="14"/>
        <v>0</v>
      </c>
      <c r="N136" s="100">
        <f t="shared" si="15"/>
        <v>0</v>
      </c>
      <c r="O136" s="100">
        <f t="shared" si="16"/>
        <v>0</v>
      </c>
      <c r="P136" s="100">
        <f t="shared" si="17"/>
        <v>0</v>
      </c>
      <c r="Q136" s="100">
        <f t="shared" si="18"/>
        <v>0</v>
      </c>
      <c r="R136" s="100">
        <f t="shared" si="13"/>
        <v>0</v>
      </c>
      <c r="S136" s="100">
        <f t="shared" si="21"/>
        <v>0</v>
      </c>
      <c r="U136" s="43" t="e">
        <f>#REF!+#REF!+#REF!+#REF!+#REF!</f>
        <v>#REF!</v>
      </c>
    </row>
    <row r="137" spans="1:21" ht="26.25">
      <c r="A137" s="14">
        <v>125</v>
      </c>
      <c r="B137" s="13" t="s">
        <v>142</v>
      </c>
      <c r="C137" s="14" t="s">
        <v>15</v>
      </c>
      <c r="D137" s="108">
        <v>0</v>
      </c>
      <c r="E137" s="108">
        <v>0</v>
      </c>
      <c r="F137" s="108">
        <v>0</v>
      </c>
      <c r="G137" s="108">
        <v>40</v>
      </c>
      <c r="H137" s="121">
        <v>0</v>
      </c>
      <c r="I137" s="121">
        <v>0</v>
      </c>
      <c r="J137" s="114">
        <f t="shared" si="20"/>
        <v>40</v>
      </c>
      <c r="K137" s="135">
        <v>0</v>
      </c>
      <c r="L137" s="135"/>
      <c r="M137" s="100">
        <f t="shared" si="14"/>
        <v>0</v>
      </c>
      <c r="N137" s="100">
        <f t="shared" si="15"/>
        <v>0</v>
      </c>
      <c r="O137" s="100">
        <f t="shared" si="16"/>
        <v>0</v>
      </c>
      <c r="P137" s="100">
        <f t="shared" si="17"/>
        <v>0</v>
      </c>
      <c r="Q137" s="100">
        <f t="shared" si="18"/>
        <v>0</v>
      </c>
      <c r="R137" s="100">
        <f t="shared" si="13"/>
        <v>0</v>
      </c>
      <c r="S137" s="100">
        <f t="shared" si="21"/>
        <v>0</v>
      </c>
      <c r="U137" s="43" t="e">
        <f>#REF!+#REF!+#REF!+#REF!+#REF!</f>
        <v>#REF!</v>
      </c>
    </row>
    <row r="138" spans="1:21" ht="15">
      <c r="A138" s="18">
        <v>126</v>
      </c>
      <c r="B138" s="13" t="s">
        <v>143</v>
      </c>
      <c r="C138" s="14" t="s">
        <v>15</v>
      </c>
      <c r="D138" s="108">
        <v>0</v>
      </c>
      <c r="E138" s="108">
        <v>9600</v>
      </c>
      <c r="F138" s="108">
        <v>1020</v>
      </c>
      <c r="G138" s="108">
        <v>60</v>
      </c>
      <c r="H138" s="121">
        <v>0</v>
      </c>
      <c r="I138" s="121">
        <v>0</v>
      </c>
      <c r="J138" s="114">
        <f t="shared" si="20"/>
        <v>10680</v>
      </c>
      <c r="K138" s="135">
        <v>0</v>
      </c>
      <c r="L138" s="135"/>
      <c r="M138" s="100">
        <f t="shared" si="14"/>
        <v>0</v>
      </c>
      <c r="N138" s="100">
        <f t="shared" si="15"/>
        <v>0</v>
      </c>
      <c r="O138" s="100">
        <f t="shared" si="16"/>
        <v>0</v>
      </c>
      <c r="P138" s="100">
        <f t="shared" si="17"/>
        <v>0</v>
      </c>
      <c r="Q138" s="100">
        <f t="shared" si="18"/>
        <v>0</v>
      </c>
      <c r="R138" s="100">
        <f t="shared" si="13"/>
        <v>0</v>
      </c>
      <c r="S138" s="100">
        <f t="shared" si="21"/>
        <v>0</v>
      </c>
      <c r="U138" s="43" t="e">
        <f>#REF!+#REF!+#REF!+#REF!+#REF!</f>
        <v>#REF!</v>
      </c>
    </row>
    <row r="139" spans="1:21" ht="15">
      <c r="A139" s="14">
        <v>127</v>
      </c>
      <c r="B139" s="13" t="s">
        <v>144</v>
      </c>
      <c r="C139" s="14" t="s">
        <v>15</v>
      </c>
      <c r="D139" s="108">
        <v>0</v>
      </c>
      <c r="E139" s="108">
        <v>0</v>
      </c>
      <c r="F139" s="108">
        <v>430</v>
      </c>
      <c r="G139" s="108">
        <v>10</v>
      </c>
      <c r="H139" s="121">
        <v>0</v>
      </c>
      <c r="I139" s="121">
        <v>0</v>
      </c>
      <c r="J139" s="114">
        <f t="shared" si="20"/>
        <v>440</v>
      </c>
      <c r="K139" s="135">
        <v>0</v>
      </c>
      <c r="L139" s="135"/>
      <c r="M139" s="100">
        <f t="shared" si="14"/>
        <v>0</v>
      </c>
      <c r="N139" s="100">
        <f t="shared" si="15"/>
        <v>0</v>
      </c>
      <c r="O139" s="100">
        <f t="shared" si="16"/>
        <v>0</v>
      </c>
      <c r="P139" s="100">
        <f t="shared" si="17"/>
        <v>0</v>
      </c>
      <c r="Q139" s="100">
        <f t="shared" si="18"/>
        <v>0</v>
      </c>
      <c r="R139" s="100">
        <f t="shared" si="13"/>
        <v>0</v>
      </c>
      <c r="S139" s="100">
        <f t="shared" si="21"/>
        <v>0</v>
      </c>
      <c r="U139" s="43" t="e">
        <f>#REF!+#REF!+#REF!+#REF!+#REF!</f>
        <v>#REF!</v>
      </c>
    </row>
    <row r="140" spans="1:21" ht="15">
      <c r="A140" s="18">
        <v>128</v>
      </c>
      <c r="B140" s="13" t="s">
        <v>146</v>
      </c>
      <c r="C140" s="14" t="s">
        <v>15</v>
      </c>
      <c r="D140" s="108">
        <v>0</v>
      </c>
      <c r="E140" s="108">
        <v>0</v>
      </c>
      <c r="F140" s="108">
        <v>850</v>
      </c>
      <c r="G140" s="108">
        <v>60</v>
      </c>
      <c r="H140" s="121">
        <v>0</v>
      </c>
      <c r="I140" s="121">
        <v>0</v>
      </c>
      <c r="J140" s="114">
        <f t="shared" si="20"/>
        <v>910</v>
      </c>
      <c r="K140" s="135">
        <v>0</v>
      </c>
      <c r="L140" s="135"/>
      <c r="M140" s="100">
        <f t="shared" si="14"/>
        <v>0</v>
      </c>
      <c r="N140" s="100">
        <f t="shared" si="15"/>
        <v>0</v>
      </c>
      <c r="O140" s="100">
        <f t="shared" si="16"/>
        <v>0</v>
      </c>
      <c r="P140" s="100">
        <f t="shared" si="17"/>
        <v>0</v>
      </c>
      <c r="Q140" s="100">
        <f t="shared" si="18"/>
        <v>0</v>
      </c>
      <c r="R140" s="100">
        <f t="shared" si="13"/>
        <v>0</v>
      </c>
      <c r="S140" s="100">
        <f t="shared" si="21"/>
        <v>0</v>
      </c>
      <c r="U140" s="43" t="e">
        <f>#REF!+#REF!+#REF!+#REF!+#REF!</f>
        <v>#REF!</v>
      </c>
    </row>
    <row r="141" spans="1:21" ht="26.25">
      <c r="A141" s="14">
        <v>129</v>
      </c>
      <c r="B141" s="13" t="s">
        <v>147</v>
      </c>
      <c r="C141" s="14" t="s">
        <v>15</v>
      </c>
      <c r="D141" s="108">
        <v>0</v>
      </c>
      <c r="E141" s="108">
        <v>9600</v>
      </c>
      <c r="F141" s="108">
        <v>1890</v>
      </c>
      <c r="G141" s="108">
        <v>104</v>
      </c>
      <c r="H141" s="121">
        <v>0</v>
      </c>
      <c r="I141" s="121">
        <v>0</v>
      </c>
      <c r="J141" s="114">
        <f t="shared" si="20"/>
        <v>11594</v>
      </c>
      <c r="K141" s="135">
        <v>0</v>
      </c>
      <c r="L141" s="135"/>
      <c r="M141" s="100">
        <f t="shared" si="14"/>
        <v>0</v>
      </c>
      <c r="N141" s="100">
        <f t="shared" si="15"/>
        <v>0</v>
      </c>
      <c r="O141" s="100">
        <f t="shared" si="16"/>
        <v>0</v>
      </c>
      <c r="P141" s="100">
        <f t="shared" si="17"/>
        <v>0</v>
      </c>
      <c r="Q141" s="100">
        <f t="shared" si="18"/>
        <v>0</v>
      </c>
      <c r="R141" s="100">
        <f t="shared" si="13"/>
        <v>0</v>
      </c>
      <c r="S141" s="100">
        <f t="shared" si="21"/>
        <v>0</v>
      </c>
      <c r="U141" s="43" t="e">
        <f>#REF!+#REF!+#REF!+#REF!+#REF!</f>
        <v>#REF!</v>
      </c>
    </row>
    <row r="142" spans="1:21" ht="15">
      <c r="A142" s="18">
        <v>130</v>
      </c>
      <c r="B142" s="13" t="s">
        <v>170</v>
      </c>
      <c r="C142" s="14" t="s">
        <v>17</v>
      </c>
      <c r="D142" s="108">
        <v>0</v>
      </c>
      <c r="E142" s="108">
        <v>0</v>
      </c>
      <c r="F142" s="108">
        <v>338</v>
      </c>
      <c r="G142" s="108">
        <v>0</v>
      </c>
      <c r="H142" s="121">
        <v>0</v>
      </c>
      <c r="I142" s="121">
        <v>0</v>
      </c>
      <c r="J142" s="114">
        <f t="shared" si="20"/>
        <v>338</v>
      </c>
      <c r="K142" s="135">
        <v>0</v>
      </c>
      <c r="L142" s="135"/>
      <c r="M142" s="100">
        <f t="shared" si="14"/>
        <v>0</v>
      </c>
      <c r="N142" s="100">
        <f t="shared" si="15"/>
        <v>0</v>
      </c>
      <c r="O142" s="100">
        <f t="shared" si="16"/>
        <v>0</v>
      </c>
      <c r="P142" s="100">
        <f t="shared" si="17"/>
        <v>0</v>
      </c>
      <c r="Q142" s="100">
        <f t="shared" si="18"/>
        <v>0</v>
      </c>
      <c r="R142" s="100">
        <f t="shared" si="13"/>
        <v>0</v>
      </c>
      <c r="S142" s="100">
        <f t="shared" si="21"/>
        <v>0</v>
      </c>
      <c r="U142" s="43" t="e">
        <f>#REF!+#REF!+#REF!+#REF!+#REF!</f>
        <v>#REF!</v>
      </c>
    </row>
    <row r="143" spans="1:22" ht="15">
      <c r="A143" s="14">
        <v>131</v>
      </c>
      <c r="B143" s="13" t="s">
        <v>149</v>
      </c>
      <c r="C143" s="14" t="s">
        <v>15</v>
      </c>
      <c r="D143" s="108">
        <v>0</v>
      </c>
      <c r="E143" s="108">
        <v>4800</v>
      </c>
      <c r="F143" s="108">
        <v>850</v>
      </c>
      <c r="G143" s="108">
        <v>50</v>
      </c>
      <c r="H143" s="121">
        <v>0</v>
      </c>
      <c r="I143" s="121">
        <v>0</v>
      </c>
      <c r="J143" s="114">
        <f t="shared" si="20"/>
        <v>5700</v>
      </c>
      <c r="K143" s="135">
        <v>0</v>
      </c>
      <c r="L143" s="135"/>
      <c r="M143" s="100">
        <f t="shared" si="14"/>
        <v>0</v>
      </c>
      <c r="N143" s="100">
        <f t="shared" si="15"/>
        <v>0</v>
      </c>
      <c r="O143" s="100">
        <f t="shared" si="16"/>
        <v>0</v>
      </c>
      <c r="P143" s="100">
        <f t="shared" si="17"/>
        <v>0</v>
      </c>
      <c r="Q143" s="100">
        <f t="shared" si="18"/>
        <v>0</v>
      </c>
      <c r="R143" s="100">
        <f t="shared" si="13"/>
        <v>0</v>
      </c>
      <c r="S143" s="100">
        <f t="shared" si="21"/>
        <v>0</v>
      </c>
      <c r="U143" s="43" t="e">
        <f>#REF!+#REF!+#REF!+#REF!+#REF!</f>
        <v>#REF!</v>
      </c>
      <c r="V143" s="35"/>
    </row>
    <row r="144" spans="1:22" ht="15">
      <c r="A144" s="18">
        <v>132</v>
      </c>
      <c r="B144" s="13" t="s">
        <v>150</v>
      </c>
      <c r="C144" s="14" t="s">
        <v>15</v>
      </c>
      <c r="D144" s="108">
        <v>0</v>
      </c>
      <c r="E144" s="108">
        <v>0</v>
      </c>
      <c r="F144" s="108">
        <v>680</v>
      </c>
      <c r="G144" s="108">
        <v>60</v>
      </c>
      <c r="H144" s="121">
        <v>0</v>
      </c>
      <c r="I144" s="121">
        <v>0</v>
      </c>
      <c r="J144" s="114">
        <f t="shared" si="20"/>
        <v>740</v>
      </c>
      <c r="K144" s="135">
        <v>0</v>
      </c>
      <c r="L144" s="135"/>
      <c r="M144" s="100">
        <f t="shared" si="14"/>
        <v>0</v>
      </c>
      <c r="N144" s="100">
        <f t="shared" si="15"/>
        <v>0</v>
      </c>
      <c r="O144" s="100">
        <f t="shared" si="16"/>
        <v>0</v>
      </c>
      <c r="P144" s="100">
        <f t="shared" si="17"/>
        <v>0</v>
      </c>
      <c r="Q144" s="100">
        <f t="shared" si="18"/>
        <v>0</v>
      </c>
      <c r="R144" s="100">
        <f t="shared" si="13"/>
        <v>0</v>
      </c>
      <c r="S144" s="100">
        <f t="shared" si="21"/>
        <v>0</v>
      </c>
      <c r="U144" s="43" t="e">
        <f>#REF!+#REF!+#REF!+#REF!+#REF!</f>
        <v>#REF!</v>
      </c>
      <c r="V144" s="35"/>
    </row>
    <row r="145" spans="1:21" ht="15">
      <c r="A145" s="14">
        <v>133</v>
      </c>
      <c r="B145" s="13" t="s">
        <v>151</v>
      </c>
      <c r="C145" s="14" t="s">
        <v>15</v>
      </c>
      <c r="D145" s="108">
        <v>0</v>
      </c>
      <c r="E145" s="108">
        <v>4800</v>
      </c>
      <c r="F145" s="108">
        <v>920</v>
      </c>
      <c r="G145" s="108">
        <v>60</v>
      </c>
      <c r="H145" s="121">
        <v>0</v>
      </c>
      <c r="I145" s="121">
        <v>0</v>
      </c>
      <c r="J145" s="114">
        <f t="shared" si="20"/>
        <v>5780</v>
      </c>
      <c r="K145" s="135">
        <v>0</v>
      </c>
      <c r="L145" s="135"/>
      <c r="M145" s="100">
        <f t="shared" si="14"/>
        <v>0</v>
      </c>
      <c r="N145" s="100">
        <f t="shared" si="15"/>
        <v>0</v>
      </c>
      <c r="O145" s="100">
        <f t="shared" si="16"/>
        <v>0</v>
      </c>
      <c r="P145" s="100">
        <f t="shared" si="17"/>
        <v>0</v>
      </c>
      <c r="Q145" s="100">
        <f t="shared" si="18"/>
        <v>0</v>
      </c>
      <c r="R145" s="100">
        <f t="shared" si="13"/>
        <v>0</v>
      </c>
      <c r="S145" s="100">
        <f t="shared" si="21"/>
        <v>0</v>
      </c>
      <c r="U145" s="43"/>
    </row>
    <row r="146" spans="1:21" ht="15">
      <c r="A146" s="18">
        <v>134</v>
      </c>
      <c r="B146" s="13" t="s">
        <v>152</v>
      </c>
      <c r="C146" s="14" t="s">
        <v>15</v>
      </c>
      <c r="D146" s="108">
        <v>0</v>
      </c>
      <c r="E146" s="108">
        <v>0</v>
      </c>
      <c r="F146" s="108">
        <v>0</v>
      </c>
      <c r="G146" s="108">
        <v>40</v>
      </c>
      <c r="H146" s="121">
        <v>0</v>
      </c>
      <c r="I146" s="121">
        <v>0</v>
      </c>
      <c r="J146" s="114">
        <f t="shared" si="20"/>
        <v>40</v>
      </c>
      <c r="K146" s="135">
        <v>0</v>
      </c>
      <c r="L146" s="135"/>
      <c r="M146" s="100">
        <f t="shared" si="14"/>
        <v>0</v>
      </c>
      <c r="N146" s="100">
        <f t="shared" si="15"/>
        <v>0</v>
      </c>
      <c r="O146" s="100">
        <f t="shared" si="16"/>
        <v>0</v>
      </c>
      <c r="P146" s="100">
        <f t="shared" si="17"/>
        <v>0</v>
      </c>
      <c r="Q146" s="100">
        <f t="shared" si="18"/>
        <v>0</v>
      </c>
      <c r="R146" s="100">
        <f t="shared" si="13"/>
        <v>0</v>
      </c>
      <c r="S146" s="100">
        <f t="shared" si="21"/>
        <v>0</v>
      </c>
      <c r="U146" s="43" t="e">
        <f>#REF!+#REF!+#REF!+#REF!+#REF!</f>
        <v>#REF!</v>
      </c>
    </row>
    <row r="147" spans="1:21" ht="24.75" customHeight="1">
      <c r="A147" s="14">
        <v>135</v>
      </c>
      <c r="B147" s="19" t="s">
        <v>145</v>
      </c>
      <c r="C147" s="9" t="s">
        <v>15</v>
      </c>
      <c r="D147" s="108">
        <v>0</v>
      </c>
      <c r="E147" s="108">
        <v>0</v>
      </c>
      <c r="F147" s="108">
        <v>460</v>
      </c>
      <c r="G147" s="108">
        <v>0</v>
      </c>
      <c r="H147" s="121">
        <v>0</v>
      </c>
      <c r="I147" s="121">
        <v>0</v>
      </c>
      <c r="J147" s="114">
        <f t="shared" si="20"/>
        <v>460</v>
      </c>
      <c r="K147" s="135">
        <v>0</v>
      </c>
      <c r="L147" s="135"/>
      <c r="M147" s="100">
        <f>D147*K147</f>
        <v>0</v>
      </c>
      <c r="N147" s="100">
        <f>E147*K147</f>
        <v>0</v>
      </c>
      <c r="O147" s="100">
        <f>F147*K147</f>
        <v>0</v>
      </c>
      <c r="P147" s="100">
        <f>G147*K147</f>
        <v>0</v>
      </c>
      <c r="Q147" s="100">
        <f>H147*K147</f>
        <v>0</v>
      </c>
      <c r="R147" s="100">
        <f t="shared" si="13"/>
        <v>0</v>
      </c>
      <c r="S147" s="100">
        <f>J147*K147</f>
        <v>0</v>
      </c>
      <c r="T147" s="35"/>
      <c r="U147" s="43" t="e">
        <f>#REF!+#REF!+#REF!+#REF!+#REF!</f>
        <v>#REF!</v>
      </c>
    </row>
    <row r="148" spans="1:21" ht="26.25">
      <c r="A148" s="14"/>
      <c r="B148" s="15" t="s">
        <v>265</v>
      </c>
      <c r="C148" s="8"/>
      <c r="D148" s="108"/>
      <c r="E148" s="108"/>
      <c r="F148" s="108" t="s">
        <v>234</v>
      </c>
      <c r="G148" s="108"/>
      <c r="H148" s="121"/>
      <c r="I148" s="121"/>
      <c r="J148" s="107"/>
      <c r="K148" s="132"/>
      <c r="L148" s="132"/>
      <c r="M148" s="144">
        <f aca="true" t="shared" si="23" ref="M148:S148">SUM(M27:M147)</f>
        <v>0</v>
      </c>
      <c r="N148" s="144">
        <f t="shared" si="23"/>
        <v>0</v>
      </c>
      <c r="O148" s="144">
        <f t="shared" si="23"/>
        <v>0</v>
      </c>
      <c r="P148" s="144">
        <f t="shared" si="23"/>
        <v>0</v>
      </c>
      <c r="Q148" s="144">
        <f t="shared" si="23"/>
        <v>0</v>
      </c>
      <c r="R148" s="144">
        <f t="shared" si="23"/>
        <v>0</v>
      </c>
      <c r="S148" s="144">
        <f t="shared" si="23"/>
        <v>0</v>
      </c>
      <c r="U148" s="43"/>
    </row>
    <row r="149" spans="1:21" ht="15">
      <c r="A149" s="9"/>
      <c r="B149" s="10"/>
      <c r="C149" s="11"/>
      <c r="D149" s="107"/>
      <c r="E149" s="107"/>
      <c r="F149" s="107"/>
      <c r="G149" s="107"/>
      <c r="H149" s="122"/>
      <c r="I149" s="122"/>
      <c r="J149" s="114"/>
      <c r="K149" s="132"/>
      <c r="L149" s="132"/>
      <c r="M149" s="145"/>
      <c r="N149" s="145"/>
      <c r="O149" s="145"/>
      <c r="P149" s="145"/>
      <c r="Q149" s="145"/>
      <c r="R149" s="145"/>
      <c r="S149" s="145"/>
      <c r="U149" s="43"/>
    </row>
    <row r="150" spans="1:21" ht="48">
      <c r="A150" s="18"/>
      <c r="B150" s="66" t="s">
        <v>244</v>
      </c>
      <c r="C150" s="1" t="s">
        <v>1</v>
      </c>
      <c r="D150" s="106" t="s">
        <v>2</v>
      </c>
      <c r="E150" s="106" t="s">
        <v>3</v>
      </c>
      <c r="F150" s="106" t="s">
        <v>4</v>
      </c>
      <c r="G150" s="106" t="s">
        <v>5</v>
      </c>
      <c r="H150" s="120" t="s">
        <v>6</v>
      </c>
      <c r="I150" s="120" t="s">
        <v>205</v>
      </c>
      <c r="J150" s="106" t="s">
        <v>7</v>
      </c>
      <c r="K150" s="131" t="s">
        <v>253</v>
      </c>
      <c r="L150" s="131"/>
      <c r="M150" s="143" t="s">
        <v>8</v>
      </c>
      <c r="N150" s="143" t="s">
        <v>9</v>
      </c>
      <c r="O150" s="143" t="s">
        <v>10</v>
      </c>
      <c r="P150" s="143" t="s">
        <v>11</v>
      </c>
      <c r="Q150" s="143" t="s">
        <v>12</v>
      </c>
      <c r="R150" s="143" t="s">
        <v>206</v>
      </c>
      <c r="S150" s="143" t="s">
        <v>13</v>
      </c>
      <c r="U150" s="43"/>
    </row>
    <row r="151" spans="1:21" ht="15.75" customHeight="1">
      <c r="A151" s="18">
        <v>136</v>
      </c>
      <c r="B151" s="13" t="s">
        <v>28</v>
      </c>
      <c r="C151" s="14" t="s">
        <v>15</v>
      </c>
      <c r="D151" s="108">
        <v>0</v>
      </c>
      <c r="E151" s="108"/>
      <c r="F151" s="108">
        <v>56</v>
      </c>
      <c r="G151" s="108">
        <v>0</v>
      </c>
      <c r="H151" s="121"/>
      <c r="I151" s="121">
        <v>0</v>
      </c>
      <c r="J151" s="114">
        <f>SUM(D151:I151)</f>
        <v>56</v>
      </c>
      <c r="K151" s="133">
        <v>0</v>
      </c>
      <c r="L151" s="133"/>
      <c r="M151" s="100">
        <f aca="true" t="shared" si="24" ref="M151:M159">D151*K151</f>
        <v>0</v>
      </c>
      <c r="N151" s="100"/>
      <c r="O151" s="100">
        <f aca="true" t="shared" si="25" ref="O151:O159">F151*K151</f>
        <v>0</v>
      </c>
      <c r="P151" s="100">
        <f aca="true" t="shared" si="26" ref="P151:P159">G151*K151</f>
        <v>0</v>
      </c>
      <c r="Q151" s="100"/>
      <c r="R151" s="100">
        <f aca="true" t="shared" si="27" ref="R151:R159">I151*K151</f>
        <v>0</v>
      </c>
      <c r="S151" s="100">
        <f aca="true" t="shared" si="28" ref="S151:S159">J151*K151</f>
        <v>0</v>
      </c>
      <c r="U151" s="43">
        <f>Q151+P151+O151+N151+M151</f>
        <v>0</v>
      </c>
    </row>
    <row r="152" spans="1:21" ht="15">
      <c r="A152" s="18">
        <v>137</v>
      </c>
      <c r="B152" s="13" t="s">
        <v>162</v>
      </c>
      <c r="C152" s="14" t="s">
        <v>17</v>
      </c>
      <c r="D152" s="108">
        <v>0</v>
      </c>
      <c r="E152" s="108"/>
      <c r="F152" s="108">
        <v>120</v>
      </c>
      <c r="G152" s="108">
        <v>0</v>
      </c>
      <c r="H152" s="121"/>
      <c r="I152" s="121">
        <v>0</v>
      </c>
      <c r="J152" s="114">
        <f aca="true" t="shared" si="29" ref="J152:J159">SUM(D152:I152)</f>
        <v>120</v>
      </c>
      <c r="K152" s="133">
        <v>0</v>
      </c>
      <c r="L152" s="133"/>
      <c r="M152" s="100">
        <f t="shared" si="24"/>
        <v>0</v>
      </c>
      <c r="N152" s="100"/>
      <c r="O152" s="100">
        <f t="shared" si="25"/>
        <v>0</v>
      </c>
      <c r="P152" s="100">
        <f t="shared" si="26"/>
        <v>0</v>
      </c>
      <c r="Q152" s="100"/>
      <c r="R152" s="100">
        <f t="shared" si="27"/>
        <v>0</v>
      </c>
      <c r="S152" s="100">
        <f t="shared" si="28"/>
        <v>0</v>
      </c>
      <c r="U152" s="43">
        <f>Q152+P152+O152+N152+M152</f>
        <v>0</v>
      </c>
    </row>
    <row r="153" spans="1:22" ht="39">
      <c r="A153" s="18">
        <v>138</v>
      </c>
      <c r="B153" s="13" t="s">
        <v>46</v>
      </c>
      <c r="C153" s="14" t="s">
        <v>15</v>
      </c>
      <c r="D153" s="108">
        <v>440</v>
      </c>
      <c r="E153" s="108"/>
      <c r="F153" s="108">
        <v>280</v>
      </c>
      <c r="G153" s="108">
        <v>100</v>
      </c>
      <c r="H153" s="121"/>
      <c r="I153" s="121">
        <v>0</v>
      </c>
      <c r="J153" s="114">
        <f t="shared" si="29"/>
        <v>820</v>
      </c>
      <c r="K153" s="133">
        <v>0</v>
      </c>
      <c r="L153" s="133"/>
      <c r="M153" s="100">
        <f t="shared" si="24"/>
        <v>0</v>
      </c>
      <c r="N153" s="100"/>
      <c r="O153" s="100">
        <f t="shared" si="25"/>
        <v>0</v>
      </c>
      <c r="P153" s="100">
        <f t="shared" si="26"/>
        <v>0</v>
      </c>
      <c r="Q153" s="100"/>
      <c r="R153" s="100">
        <f t="shared" si="27"/>
        <v>0</v>
      </c>
      <c r="S153" s="100">
        <f t="shared" si="28"/>
        <v>0</v>
      </c>
      <c r="U153" s="43" t="e">
        <f>#REF!+#REF!+#REF!+#REF!+#REF!</f>
        <v>#REF!</v>
      </c>
      <c r="V153" s="35"/>
    </row>
    <row r="154" spans="1:21" ht="51.75">
      <c r="A154" s="18">
        <v>139</v>
      </c>
      <c r="B154" s="19" t="s">
        <v>190</v>
      </c>
      <c r="C154" s="9" t="s">
        <v>60</v>
      </c>
      <c r="D154" s="108">
        <v>0</v>
      </c>
      <c r="E154" s="108"/>
      <c r="F154" s="108">
        <v>3240</v>
      </c>
      <c r="G154" s="108">
        <v>0</v>
      </c>
      <c r="H154" s="121"/>
      <c r="I154" s="121">
        <v>0</v>
      </c>
      <c r="J154" s="114">
        <f t="shared" si="29"/>
        <v>3240</v>
      </c>
      <c r="K154" s="133">
        <v>0</v>
      </c>
      <c r="L154" s="133"/>
      <c r="M154" s="100">
        <f t="shared" si="24"/>
        <v>0</v>
      </c>
      <c r="N154" s="100"/>
      <c r="O154" s="100">
        <f t="shared" si="25"/>
        <v>0</v>
      </c>
      <c r="P154" s="100">
        <f t="shared" si="26"/>
        <v>0</v>
      </c>
      <c r="Q154" s="100"/>
      <c r="R154" s="100">
        <f t="shared" si="27"/>
        <v>0</v>
      </c>
      <c r="S154" s="100">
        <f t="shared" si="28"/>
        <v>0</v>
      </c>
      <c r="U154" s="43" t="e">
        <f>#REF!+#REF!+#REF!+#REF!+#REF!</f>
        <v>#REF!</v>
      </c>
    </row>
    <row r="155" spans="1:21" ht="51.75">
      <c r="A155" s="18">
        <v>140</v>
      </c>
      <c r="B155" s="19" t="s">
        <v>208</v>
      </c>
      <c r="C155" s="9" t="s">
        <v>17</v>
      </c>
      <c r="D155" s="108">
        <v>100</v>
      </c>
      <c r="E155" s="108"/>
      <c r="F155" s="108">
        <v>70</v>
      </c>
      <c r="G155" s="108">
        <v>90</v>
      </c>
      <c r="H155" s="121"/>
      <c r="I155" s="121">
        <v>20</v>
      </c>
      <c r="J155" s="114">
        <f t="shared" si="29"/>
        <v>280</v>
      </c>
      <c r="K155" s="133">
        <v>0</v>
      </c>
      <c r="L155" s="133"/>
      <c r="M155" s="100">
        <f t="shared" si="24"/>
        <v>0</v>
      </c>
      <c r="N155" s="100"/>
      <c r="O155" s="100">
        <f t="shared" si="25"/>
        <v>0</v>
      </c>
      <c r="P155" s="100">
        <f t="shared" si="26"/>
        <v>0</v>
      </c>
      <c r="Q155" s="100"/>
      <c r="R155" s="100">
        <f t="shared" si="27"/>
        <v>0</v>
      </c>
      <c r="S155" s="100">
        <f t="shared" si="28"/>
        <v>0</v>
      </c>
      <c r="U155" s="43" t="e">
        <f>#REF!+#REF!+#REF!+#REF!+#REF!</f>
        <v>#REF!</v>
      </c>
    </row>
    <row r="156" spans="1:21" ht="39">
      <c r="A156" s="18">
        <v>141</v>
      </c>
      <c r="B156" s="19" t="s">
        <v>61</v>
      </c>
      <c r="C156" s="9" t="s">
        <v>17</v>
      </c>
      <c r="D156" s="108">
        <v>1120</v>
      </c>
      <c r="E156" s="108"/>
      <c r="F156" s="108">
        <v>0</v>
      </c>
      <c r="G156" s="108">
        <v>0</v>
      </c>
      <c r="H156" s="121"/>
      <c r="I156" s="121">
        <v>0</v>
      </c>
      <c r="J156" s="114">
        <f t="shared" si="29"/>
        <v>1120</v>
      </c>
      <c r="K156" s="133">
        <v>0</v>
      </c>
      <c r="L156" s="133"/>
      <c r="M156" s="100">
        <f t="shared" si="24"/>
        <v>0</v>
      </c>
      <c r="N156" s="100"/>
      <c r="O156" s="100">
        <f t="shared" si="25"/>
        <v>0</v>
      </c>
      <c r="P156" s="100">
        <f t="shared" si="26"/>
        <v>0</v>
      </c>
      <c r="Q156" s="100"/>
      <c r="R156" s="100">
        <f t="shared" si="27"/>
        <v>0</v>
      </c>
      <c r="S156" s="100">
        <f t="shared" si="28"/>
        <v>0</v>
      </c>
      <c r="U156" s="43" t="e">
        <f>#REF!+#REF!+#REF!+#REF!+#REF!</f>
        <v>#REF!</v>
      </c>
    </row>
    <row r="157" spans="1:21" ht="39">
      <c r="A157" s="18">
        <v>142</v>
      </c>
      <c r="B157" s="19" t="s">
        <v>62</v>
      </c>
      <c r="C157" s="9" t="s">
        <v>17</v>
      </c>
      <c r="D157" s="108">
        <v>1300</v>
      </c>
      <c r="E157" s="108"/>
      <c r="F157" s="108">
        <v>0</v>
      </c>
      <c r="G157" s="108">
        <v>0</v>
      </c>
      <c r="H157" s="121"/>
      <c r="I157" s="121">
        <v>10</v>
      </c>
      <c r="J157" s="114">
        <f t="shared" si="29"/>
        <v>1310</v>
      </c>
      <c r="K157" s="133">
        <v>0</v>
      </c>
      <c r="L157" s="133"/>
      <c r="M157" s="100">
        <f t="shared" si="24"/>
        <v>0</v>
      </c>
      <c r="N157" s="100"/>
      <c r="O157" s="100">
        <f t="shared" si="25"/>
        <v>0</v>
      </c>
      <c r="P157" s="100">
        <f t="shared" si="26"/>
        <v>0</v>
      </c>
      <c r="Q157" s="100"/>
      <c r="R157" s="100">
        <f t="shared" si="27"/>
        <v>0</v>
      </c>
      <c r="S157" s="100">
        <f t="shared" si="28"/>
        <v>0</v>
      </c>
      <c r="U157" s="43" t="e">
        <f>#REF!+#REF!+#REF!+#REF!+#REF!</f>
        <v>#REF!</v>
      </c>
    </row>
    <row r="158" spans="1:22" ht="39">
      <c r="A158" s="18">
        <v>143</v>
      </c>
      <c r="B158" s="19" t="s">
        <v>63</v>
      </c>
      <c r="C158" s="9" t="s">
        <v>17</v>
      </c>
      <c r="D158" s="108">
        <v>460</v>
      </c>
      <c r="E158" s="108"/>
      <c r="F158" s="108">
        <v>0</v>
      </c>
      <c r="G158" s="108">
        <v>0</v>
      </c>
      <c r="H158" s="121"/>
      <c r="I158" s="121">
        <v>24</v>
      </c>
      <c r="J158" s="114">
        <f t="shared" si="29"/>
        <v>484</v>
      </c>
      <c r="K158" s="133">
        <v>0</v>
      </c>
      <c r="L158" s="133"/>
      <c r="M158" s="100">
        <f t="shared" si="24"/>
        <v>0</v>
      </c>
      <c r="N158" s="100"/>
      <c r="O158" s="100">
        <f t="shared" si="25"/>
        <v>0</v>
      </c>
      <c r="P158" s="100">
        <f t="shared" si="26"/>
        <v>0</v>
      </c>
      <c r="Q158" s="100"/>
      <c r="R158" s="100">
        <f t="shared" si="27"/>
        <v>0</v>
      </c>
      <c r="S158" s="100">
        <f t="shared" si="28"/>
        <v>0</v>
      </c>
      <c r="T158" s="41"/>
      <c r="U158" s="54" t="e">
        <f>#REF!+#REF!+#REF!+#REF!+#REF!</f>
        <v>#REF!</v>
      </c>
      <c r="V158" s="53"/>
    </row>
    <row r="159" spans="1:22" s="35" customFormat="1" ht="15">
      <c r="A159" s="18">
        <v>144</v>
      </c>
      <c r="B159" s="19" t="s">
        <v>212</v>
      </c>
      <c r="C159" s="9" t="s">
        <v>233</v>
      </c>
      <c r="D159" s="108">
        <v>0</v>
      </c>
      <c r="E159" s="108"/>
      <c r="F159" s="108">
        <v>420</v>
      </c>
      <c r="G159" s="108">
        <v>1480</v>
      </c>
      <c r="H159" s="121"/>
      <c r="I159" s="121">
        <v>0</v>
      </c>
      <c r="J159" s="114">
        <f t="shared" si="29"/>
        <v>1900</v>
      </c>
      <c r="K159" s="133">
        <v>0</v>
      </c>
      <c r="L159" s="133"/>
      <c r="M159" s="100">
        <f t="shared" si="24"/>
        <v>0</v>
      </c>
      <c r="N159" s="100"/>
      <c r="O159" s="100">
        <f t="shared" si="25"/>
        <v>0</v>
      </c>
      <c r="P159" s="100">
        <f t="shared" si="26"/>
        <v>0</v>
      </c>
      <c r="Q159" s="100"/>
      <c r="R159" s="100">
        <f t="shared" si="27"/>
        <v>0</v>
      </c>
      <c r="S159" s="100">
        <f t="shared" si="28"/>
        <v>0</v>
      </c>
      <c r="T159"/>
      <c r="U159" s="43">
        <f>Q115+P115+O115+N115+M115</f>
        <v>0</v>
      </c>
      <c r="V159"/>
    </row>
    <row r="160" spans="1:21" ht="26.25">
      <c r="A160" s="14"/>
      <c r="B160" s="15" t="s">
        <v>265</v>
      </c>
      <c r="C160" s="8"/>
      <c r="D160" s="108"/>
      <c r="E160" s="108"/>
      <c r="F160" s="108" t="s">
        <v>234</v>
      </c>
      <c r="G160" s="108"/>
      <c r="H160" s="121"/>
      <c r="I160" s="107"/>
      <c r="J160" s="107"/>
      <c r="K160" s="132"/>
      <c r="L160" s="132"/>
      <c r="M160" s="144">
        <f aca="true" t="shared" si="30" ref="M160:R160">SUM(M151:M159)</f>
        <v>0</v>
      </c>
      <c r="N160" s="144"/>
      <c r="O160" s="144">
        <f t="shared" si="30"/>
        <v>0</v>
      </c>
      <c r="P160" s="144">
        <f t="shared" si="30"/>
        <v>0</v>
      </c>
      <c r="Q160" s="144"/>
      <c r="R160" s="144">
        <f t="shared" si="30"/>
        <v>0</v>
      </c>
      <c r="S160" s="144">
        <f>SUM(S151:S159)</f>
        <v>0</v>
      </c>
      <c r="U160" s="43"/>
    </row>
    <row r="161" spans="1:21" ht="39.75" customHeight="1">
      <c r="A161" s="95"/>
      <c r="B161" s="98"/>
      <c r="C161" s="96"/>
      <c r="D161" s="111"/>
      <c r="E161" s="117"/>
      <c r="F161" s="107"/>
      <c r="G161" s="107"/>
      <c r="H161" s="122"/>
      <c r="I161" s="122"/>
      <c r="J161" s="114"/>
      <c r="K161" s="132"/>
      <c r="L161" s="141"/>
      <c r="M161" s="145"/>
      <c r="N161" s="151"/>
      <c r="O161" s="152"/>
      <c r="P161" s="152"/>
      <c r="Q161" s="152"/>
      <c r="R161" s="152"/>
      <c r="S161" s="154"/>
      <c r="U161" s="43"/>
    </row>
    <row r="162" spans="1:21" ht="75.75" customHeight="1">
      <c r="A162" s="97"/>
      <c r="B162" s="105" t="s">
        <v>254</v>
      </c>
      <c r="C162" s="104" t="s">
        <v>1</v>
      </c>
      <c r="D162" s="112" t="s">
        <v>2</v>
      </c>
      <c r="E162" s="118" t="s">
        <v>3</v>
      </c>
      <c r="F162" s="106" t="s">
        <v>4</v>
      </c>
      <c r="G162" s="106" t="s">
        <v>5</v>
      </c>
      <c r="H162" s="120" t="s">
        <v>6</v>
      </c>
      <c r="I162" s="120" t="s">
        <v>205</v>
      </c>
      <c r="J162" s="106" t="s">
        <v>7</v>
      </c>
      <c r="K162" s="155" t="s">
        <v>253</v>
      </c>
      <c r="L162" s="160"/>
      <c r="M162" s="156" t="s">
        <v>8</v>
      </c>
      <c r="N162" s="143" t="s">
        <v>9</v>
      </c>
      <c r="O162" s="143" t="s">
        <v>10</v>
      </c>
      <c r="P162" s="143" t="s">
        <v>11</v>
      </c>
      <c r="Q162" s="143" t="s">
        <v>12</v>
      </c>
      <c r="R162" s="143" t="s">
        <v>206</v>
      </c>
      <c r="S162" s="143" t="s">
        <v>13</v>
      </c>
      <c r="U162" s="43"/>
    </row>
    <row r="163" spans="1:21" ht="30" customHeight="1">
      <c r="A163" s="94">
        <v>145</v>
      </c>
      <c r="B163" s="93" t="s">
        <v>247</v>
      </c>
      <c r="C163" s="94" t="s">
        <v>248</v>
      </c>
      <c r="D163" s="113">
        <v>283130</v>
      </c>
      <c r="E163" s="108">
        <v>0</v>
      </c>
      <c r="F163" s="108">
        <v>68500</v>
      </c>
      <c r="G163" s="108">
        <v>14864</v>
      </c>
      <c r="H163" s="121"/>
      <c r="I163" s="122"/>
      <c r="J163" s="114">
        <f>SUM(D163:I163)</f>
        <v>366494</v>
      </c>
      <c r="K163" s="136">
        <v>0</v>
      </c>
      <c r="L163" s="161"/>
      <c r="M163" s="157">
        <f aca="true" t="shared" si="31" ref="M163:M175">D163*K163</f>
        <v>0</v>
      </c>
      <c r="N163" s="100">
        <f aca="true" t="shared" si="32" ref="N163:N175">E163*K163</f>
        <v>0</v>
      </c>
      <c r="O163" s="100">
        <f aca="true" t="shared" si="33" ref="O163:O175">F163*K163</f>
        <v>0</v>
      </c>
      <c r="P163" s="100">
        <f aca="true" t="shared" si="34" ref="P163:P175">G163*K163</f>
        <v>0</v>
      </c>
      <c r="Q163" s="152"/>
      <c r="R163" s="152"/>
      <c r="S163" s="100">
        <f aca="true" t="shared" si="35" ref="S163:S175">J163*K163</f>
        <v>0</v>
      </c>
      <c r="T163" s="77"/>
      <c r="U163" s="43"/>
    </row>
    <row r="164" spans="1:21" ht="27" customHeight="1">
      <c r="A164" s="94">
        <v>146</v>
      </c>
      <c r="B164" s="93" t="s">
        <v>249</v>
      </c>
      <c r="C164" s="92" t="s">
        <v>248</v>
      </c>
      <c r="D164" s="108">
        <v>0</v>
      </c>
      <c r="E164" s="108">
        <v>0</v>
      </c>
      <c r="F164" s="108">
        <v>8520</v>
      </c>
      <c r="G164" s="108">
        <v>600</v>
      </c>
      <c r="H164" s="121"/>
      <c r="I164" s="122"/>
      <c r="J164" s="114">
        <f>SUM(D164:I164)</f>
        <v>9120</v>
      </c>
      <c r="K164" s="136">
        <v>0</v>
      </c>
      <c r="L164" s="161"/>
      <c r="M164" s="157">
        <f t="shared" si="31"/>
        <v>0</v>
      </c>
      <c r="N164" s="100">
        <f t="shared" si="32"/>
        <v>0</v>
      </c>
      <c r="O164" s="100">
        <f t="shared" si="33"/>
        <v>0</v>
      </c>
      <c r="P164" s="100">
        <f t="shared" si="34"/>
        <v>0</v>
      </c>
      <c r="Q164" s="152"/>
      <c r="R164" s="152"/>
      <c r="S164" s="100">
        <f t="shared" si="35"/>
        <v>0</v>
      </c>
      <c r="T164" s="77"/>
      <c r="U164" s="43"/>
    </row>
    <row r="165" spans="1:22" s="35" customFormat="1" ht="26.25">
      <c r="A165" s="94">
        <v>147</v>
      </c>
      <c r="B165" s="19" t="s">
        <v>192</v>
      </c>
      <c r="C165" s="28" t="s">
        <v>17</v>
      </c>
      <c r="D165" s="108">
        <v>0</v>
      </c>
      <c r="E165" s="108">
        <v>0</v>
      </c>
      <c r="F165" s="108">
        <v>0</v>
      </c>
      <c r="G165" s="108">
        <v>340</v>
      </c>
      <c r="H165" s="121"/>
      <c r="I165" s="121"/>
      <c r="J165" s="114">
        <f>SUM(D165:I165)</f>
        <v>340</v>
      </c>
      <c r="K165" s="136">
        <v>0</v>
      </c>
      <c r="L165" s="161"/>
      <c r="M165" s="157">
        <f t="shared" si="31"/>
        <v>0</v>
      </c>
      <c r="N165" s="100">
        <f t="shared" si="32"/>
        <v>0</v>
      </c>
      <c r="O165" s="100">
        <f t="shared" si="33"/>
        <v>0</v>
      </c>
      <c r="P165" s="100">
        <f t="shared" si="34"/>
        <v>0</v>
      </c>
      <c r="Q165" s="147"/>
      <c r="R165" s="147"/>
      <c r="S165" s="100">
        <f t="shared" si="35"/>
        <v>0</v>
      </c>
      <c r="T165" s="77"/>
      <c r="U165" s="43" t="e">
        <f>#REF!+#REF!+#REF!+#REF!+#REF!</f>
        <v>#REF!</v>
      </c>
      <c r="V165"/>
    </row>
    <row r="166" spans="1:22" s="35" customFormat="1" ht="15" customHeight="1">
      <c r="A166" s="94">
        <v>148</v>
      </c>
      <c r="B166" s="28" t="s">
        <v>69</v>
      </c>
      <c r="C166" s="28" t="s">
        <v>17</v>
      </c>
      <c r="D166" s="108">
        <v>0</v>
      </c>
      <c r="E166" s="108">
        <v>0</v>
      </c>
      <c r="F166" s="108">
        <v>0</v>
      </c>
      <c r="G166" s="108">
        <v>240</v>
      </c>
      <c r="H166" s="121"/>
      <c r="I166" s="121"/>
      <c r="J166" s="114">
        <f aca="true" t="shared" si="36" ref="J166:J175">SUM(D166:I166)</f>
        <v>240</v>
      </c>
      <c r="K166" s="136">
        <v>0</v>
      </c>
      <c r="L166" s="161"/>
      <c r="M166" s="158">
        <f t="shared" si="31"/>
        <v>0</v>
      </c>
      <c r="N166" s="100">
        <f t="shared" si="32"/>
        <v>0</v>
      </c>
      <c r="O166" s="100">
        <f t="shared" si="33"/>
        <v>0</v>
      </c>
      <c r="P166" s="100">
        <f t="shared" si="34"/>
        <v>0</v>
      </c>
      <c r="Q166" s="149"/>
      <c r="R166" s="149"/>
      <c r="S166" s="100">
        <f t="shared" si="35"/>
        <v>0</v>
      </c>
      <c r="T166"/>
      <c r="U166" s="43"/>
      <c r="V166"/>
    </row>
    <row r="167" spans="1:21" ht="15">
      <c r="A167" s="94">
        <v>149</v>
      </c>
      <c r="B167" s="19" t="s">
        <v>70</v>
      </c>
      <c r="C167" s="28" t="s">
        <v>17</v>
      </c>
      <c r="D167" s="108">
        <v>0</v>
      </c>
      <c r="E167" s="108">
        <v>0</v>
      </c>
      <c r="F167" s="108">
        <v>0</v>
      </c>
      <c r="G167" s="108">
        <v>600</v>
      </c>
      <c r="H167" s="121"/>
      <c r="I167" s="121"/>
      <c r="J167" s="114">
        <f t="shared" si="36"/>
        <v>600</v>
      </c>
      <c r="K167" s="136">
        <v>0</v>
      </c>
      <c r="L167" s="161"/>
      <c r="M167" s="159">
        <f t="shared" si="31"/>
        <v>0</v>
      </c>
      <c r="N167" s="100">
        <f t="shared" si="32"/>
        <v>0</v>
      </c>
      <c r="O167" s="100">
        <f t="shared" si="33"/>
        <v>0</v>
      </c>
      <c r="P167" s="100">
        <f t="shared" si="34"/>
        <v>0</v>
      </c>
      <c r="Q167" s="100"/>
      <c r="R167" s="100"/>
      <c r="S167" s="100">
        <f t="shared" si="35"/>
        <v>0</v>
      </c>
      <c r="U167" s="43" t="e">
        <f aca="true" t="shared" si="37" ref="U167:U176">Q178+P178+O178+N178+M178</f>
        <v>#VALUE!</v>
      </c>
    </row>
    <row r="168" spans="1:21" ht="15">
      <c r="A168" s="94">
        <v>150</v>
      </c>
      <c r="B168" s="19" t="s">
        <v>71</v>
      </c>
      <c r="C168" s="28" t="s">
        <v>17</v>
      </c>
      <c r="D168" s="108">
        <v>0</v>
      </c>
      <c r="E168" s="108">
        <v>0</v>
      </c>
      <c r="F168" s="108">
        <v>0</v>
      </c>
      <c r="G168" s="108">
        <v>600</v>
      </c>
      <c r="H168" s="121"/>
      <c r="I168" s="121"/>
      <c r="J168" s="114">
        <f t="shared" si="36"/>
        <v>600</v>
      </c>
      <c r="K168" s="136">
        <v>0</v>
      </c>
      <c r="L168" s="142"/>
      <c r="M168" s="100">
        <f t="shared" si="31"/>
        <v>0</v>
      </c>
      <c r="N168" s="100">
        <f t="shared" si="32"/>
        <v>0</v>
      </c>
      <c r="O168" s="100">
        <f t="shared" si="33"/>
        <v>0</v>
      </c>
      <c r="P168" s="100">
        <f t="shared" si="34"/>
        <v>0</v>
      </c>
      <c r="Q168" s="100"/>
      <c r="R168" s="100"/>
      <c r="S168" s="100">
        <f t="shared" si="35"/>
        <v>0</v>
      </c>
      <c r="U168" s="43">
        <f t="shared" si="37"/>
        <v>2425.4</v>
      </c>
    </row>
    <row r="169" spans="1:21" ht="15">
      <c r="A169" s="94">
        <v>151</v>
      </c>
      <c r="B169" s="19" t="s">
        <v>193</v>
      </c>
      <c r="C169" s="44" t="s">
        <v>72</v>
      </c>
      <c r="D169" s="108">
        <v>0</v>
      </c>
      <c r="E169" s="108">
        <v>0</v>
      </c>
      <c r="F169" s="108">
        <v>11060</v>
      </c>
      <c r="G169" s="108">
        <v>500</v>
      </c>
      <c r="H169" s="121"/>
      <c r="I169" s="121"/>
      <c r="J169" s="114">
        <f t="shared" si="36"/>
        <v>11560</v>
      </c>
      <c r="K169" s="136">
        <v>0</v>
      </c>
      <c r="L169" s="136"/>
      <c r="M169" s="100">
        <f t="shared" si="31"/>
        <v>0</v>
      </c>
      <c r="N169" s="100">
        <f t="shared" si="32"/>
        <v>0</v>
      </c>
      <c r="O169" s="100">
        <f t="shared" si="33"/>
        <v>0</v>
      </c>
      <c r="P169" s="100">
        <f t="shared" si="34"/>
        <v>0</v>
      </c>
      <c r="Q169" s="100"/>
      <c r="R169" s="100"/>
      <c r="S169" s="100">
        <f t="shared" si="35"/>
        <v>0</v>
      </c>
      <c r="U169" s="43">
        <f t="shared" si="37"/>
        <v>2879.2</v>
      </c>
    </row>
    <row r="170" spans="1:21" ht="15">
      <c r="A170" s="94">
        <v>152</v>
      </c>
      <c r="B170" s="19" t="s">
        <v>194</v>
      </c>
      <c r="C170" s="44" t="s">
        <v>72</v>
      </c>
      <c r="D170" s="108">
        <v>0</v>
      </c>
      <c r="E170" s="108">
        <v>0</v>
      </c>
      <c r="F170" s="108">
        <v>0</v>
      </c>
      <c r="G170" s="108">
        <v>400</v>
      </c>
      <c r="H170" s="121"/>
      <c r="I170" s="121"/>
      <c r="J170" s="114">
        <f t="shared" si="36"/>
        <v>400</v>
      </c>
      <c r="K170" s="136">
        <v>0</v>
      </c>
      <c r="L170" s="136"/>
      <c r="M170" s="100">
        <f t="shared" si="31"/>
        <v>0</v>
      </c>
      <c r="N170" s="100">
        <f t="shared" si="32"/>
        <v>0</v>
      </c>
      <c r="O170" s="100">
        <f t="shared" si="33"/>
        <v>0</v>
      </c>
      <c r="P170" s="100">
        <f t="shared" si="34"/>
        <v>0</v>
      </c>
      <c r="Q170" s="100"/>
      <c r="R170" s="100"/>
      <c r="S170" s="100">
        <f t="shared" si="35"/>
        <v>0</v>
      </c>
      <c r="T170" s="35"/>
      <c r="U170" s="43">
        <f t="shared" si="37"/>
        <v>709.3</v>
      </c>
    </row>
    <row r="171" spans="1:21" ht="26.25">
      <c r="A171" s="94">
        <v>153</v>
      </c>
      <c r="B171" s="19" t="s">
        <v>73</v>
      </c>
      <c r="C171" s="44" t="s">
        <v>15</v>
      </c>
      <c r="D171" s="108">
        <v>0</v>
      </c>
      <c r="E171" s="108">
        <v>0</v>
      </c>
      <c r="F171" s="108">
        <v>0</v>
      </c>
      <c r="G171" s="108">
        <v>110</v>
      </c>
      <c r="H171" s="121"/>
      <c r="I171" s="121"/>
      <c r="J171" s="114">
        <f t="shared" si="36"/>
        <v>110</v>
      </c>
      <c r="K171" s="136">
        <v>0</v>
      </c>
      <c r="L171" s="136"/>
      <c r="M171" s="100">
        <f t="shared" si="31"/>
        <v>0</v>
      </c>
      <c r="N171" s="100">
        <f t="shared" si="32"/>
        <v>0</v>
      </c>
      <c r="O171" s="100">
        <f t="shared" si="33"/>
        <v>0</v>
      </c>
      <c r="P171" s="100">
        <f t="shared" si="34"/>
        <v>0</v>
      </c>
      <c r="Q171" s="100"/>
      <c r="R171" s="100"/>
      <c r="S171" s="100">
        <f t="shared" si="35"/>
        <v>0</v>
      </c>
      <c r="T171" s="35"/>
      <c r="U171" s="43">
        <f t="shared" si="37"/>
        <v>199.64000000000001</v>
      </c>
    </row>
    <row r="172" spans="1:21" ht="26.25">
      <c r="A172" s="94">
        <v>154</v>
      </c>
      <c r="B172" s="19" t="s">
        <v>210</v>
      </c>
      <c r="C172" s="44" t="s">
        <v>15</v>
      </c>
      <c r="D172" s="108">
        <v>0</v>
      </c>
      <c r="E172" s="108">
        <v>0</v>
      </c>
      <c r="F172" s="108">
        <v>3480</v>
      </c>
      <c r="G172" s="108">
        <v>250</v>
      </c>
      <c r="H172" s="121"/>
      <c r="I172" s="121"/>
      <c r="J172" s="114">
        <f t="shared" si="36"/>
        <v>3730</v>
      </c>
      <c r="K172" s="136">
        <v>0</v>
      </c>
      <c r="L172" s="136"/>
      <c r="M172" s="100">
        <f t="shared" si="31"/>
        <v>0</v>
      </c>
      <c r="N172" s="100">
        <f t="shared" si="32"/>
        <v>0</v>
      </c>
      <c r="O172" s="100">
        <f t="shared" si="33"/>
        <v>0</v>
      </c>
      <c r="P172" s="100">
        <f t="shared" si="34"/>
        <v>0</v>
      </c>
      <c r="Q172" s="100"/>
      <c r="R172" s="100"/>
      <c r="S172" s="100">
        <f t="shared" si="35"/>
        <v>0</v>
      </c>
      <c r="U172" s="43">
        <f t="shared" si="37"/>
        <v>845</v>
      </c>
    </row>
    <row r="173" spans="1:21" ht="26.25">
      <c r="A173" s="94">
        <v>155</v>
      </c>
      <c r="B173" s="19" t="s">
        <v>211</v>
      </c>
      <c r="C173" s="44" t="s">
        <v>15</v>
      </c>
      <c r="D173" s="108">
        <v>0</v>
      </c>
      <c r="E173" s="108">
        <v>2400</v>
      </c>
      <c r="F173" s="108">
        <v>0</v>
      </c>
      <c r="G173" s="108">
        <v>60</v>
      </c>
      <c r="H173" s="121"/>
      <c r="I173" s="121"/>
      <c r="J173" s="114">
        <f t="shared" si="36"/>
        <v>2460</v>
      </c>
      <c r="K173" s="136">
        <v>0</v>
      </c>
      <c r="L173" s="136"/>
      <c r="M173" s="100">
        <f t="shared" si="31"/>
        <v>0</v>
      </c>
      <c r="N173" s="100">
        <f t="shared" si="32"/>
        <v>0</v>
      </c>
      <c r="O173" s="100">
        <f t="shared" si="33"/>
        <v>0</v>
      </c>
      <c r="P173" s="100">
        <f t="shared" si="34"/>
        <v>0</v>
      </c>
      <c r="Q173" s="100"/>
      <c r="R173" s="100"/>
      <c r="S173" s="100">
        <f t="shared" si="35"/>
        <v>0</v>
      </c>
      <c r="U173" s="43">
        <f t="shared" si="37"/>
        <v>1430.4</v>
      </c>
    </row>
    <row r="174" spans="1:21" ht="15">
      <c r="A174" s="94">
        <v>156</v>
      </c>
      <c r="B174" s="19" t="s">
        <v>182</v>
      </c>
      <c r="C174" s="44" t="s">
        <v>15</v>
      </c>
      <c r="D174" s="108">
        <v>0</v>
      </c>
      <c r="E174" s="108">
        <v>2400</v>
      </c>
      <c r="F174" s="108">
        <v>1640</v>
      </c>
      <c r="G174" s="108">
        <v>50</v>
      </c>
      <c r="H174" s="121"/>
      <c r="I174" s="121"/>
      <c r="J174" s="114">
        <f t="shared" si="36"/>
        <v>4090</v>
      </c>
      <c r="K174" s="136">
        <v>0</v>
      </c>
      <c r="L174" s="136"/>
      <c r="M174" s="100">
        <f t="shared" si="31"/>
        <v>0</v>
      </c>
      <c r="N174" s="100">
        <f t="shared" si="32"/>
        <v>0</v>
      </c>
      <c r="O174" s="100">
        <f t="shared" si="33"/>
        <v>0</v>
      </c>
      <c r="P174" s="100">
        <f t="shared" si="34"/>
        <v>0</v>
      </c>
      <c r="Q174" s="100"/>
      <c r="R174" s="100"/>
      <c r="S174" s="100">
        <f t="shared" si="35"/>
        <v>0</v>
      </c>
      <c r="U174" s="43">
        <f t="shared" si="37"/>
        <v>335.36</v>
      </c>
    </row>
    <row r="175" spans="1:21" ht="15">
      <c r="A175" s="94">
        <v>157</v>
      </c>
      <c r="B175" s="19" t="s">
        <v>74</v>
      </c>
      <c r="C175" s="44" t="s">
        <v>15</v>
      </c>
      <c r="D175" s="108">
        <v>0</v>
      </c>
      <c r="E175" s="108">
        <v>0</v>
      </c>
      <c r="F175" s="108">
        <v>620</v>
      </c>
      <c r="G175" s="108">
        <v>0</v>
      </c>
      <c r="H175" s="121"/>
      <c r="I175" s="121"/>
      <c r="J175" s="114">
        <f t="shared" si="36"/>
        <v>620</v>
      </c>
      <c r="K175" s="136">
        <v>0</v>
      </c>
      <c r="L175" s="136"/>
      <c r="M175" s="100">
        <f t="shared" si="31"/>
        <v>0</v>
      </c>
      <c r="N175" s="100">
        <f t="shared" si="32"/>
        <v>0</v>
      </c>
      <c r="O175" s="100">
        <f t="shared" si="33"/>
        <v>0</v>
      </c>
      <c r="P175" s="100">
        <f t="shared" si="34"/>
        <v>0</v>
      </c>
      <c r="Q175" s="100"/>
      <c r="R175" s="100"/>
      <c r="S175" s="100">
        <f t="shared" si="35"/>
        <v>0</v>
      </c>
      <c r="U175" s="43">
        <f t="shared" si="37"/>
        <v>997.9200000000001</v>
      </c>
    </row>
    <row r="176" spans="1:21" ht="26.25">
      <c r="A176" s="9"/>
      <c r="B176" s="10" t="s">
        <v>265</v>
      </c>
      <c r="C176" s="29"/>
      <c r="D176" s="108"/>
      <c r="E176" s="108"/>
      <c r="F176" s="108"/>
      <c r="G176" s="108"/>
      <c r="H176" s="122"/>
      <c r="I176" s="122"/>
      <c r="J176" s="114"/>
      <c r="K176" s="137"/>
      <c r="L176" s="137"/>
      <c r="M176" s="144">
        <f>SUM(M163:M175)</f>
        <v>0</v>
      </c>
      <c r="N176" s="144">
        <f>SUM(N163:N175)</f>
        <v>0</v>
      </c>
      <c r="O176" s="144">
        <f>SUM(O163:O175)</f>
        <v>0</v>
      </c>
      <c r="P176" s="144">
        <f>SUM(P163:P175)</f>
        <v>0</v>
      </c>
      <c r="Q176" s="144"/>
      <c r="R176" s="144"/>
      <c r="S176" s="145">
        <f>SUM(S163:S175)</f>
        <v>0</v>
      </c>
      <c r="U176" s="43">
        <f t="shared" si="37"/>
        <v>1881</v>
      </c>
    </row>
    <row r="177" spans="1:21" ht="15">
      <c r="A177" s="9"/>
      <c r="B177" s="10"/>
      <c r="C177" s="29"/>
      <c r="D177" s="114"/>
      <c r="E177" s="114"/>
      <c r="F177" s="114"/>
      <c r="G177" s="114"/>
      <c r="H177" s="124"/>
      <c r="I177" s="124"/>
      <c r="J177" s="114"/>
      <c r="K177" s="137"/>
      <c r="L177" s="137"/>
      <c r="M177" s="145"/>
      <c r="N177" s="145"/>
      <c r="O177" s="145"/>
      <c r="P177" s="145"/>
      <c r="Q177" s="145"/>
      <c r="R177" s="145"/>
      <c r="S177" s="145"/>
      <c r="U177" s="43">
        <f aca="true" t="shared" si="38" ref="U177:U186">Q189+P189+O189+N189+M189</f>
        <v>522.5</v>
      </c>
    </row>
    <row r="178" spans="1:21" ht="42.75" customHeight="1">
      <c r="A178" s="14"/>
      <c r="B178" s="172" t="s">
        <v>232</v>
      </c>
      <c r="C178" s="172"/>
      <c r="D178" s="106" t="s">
        <v>2</v>
      </c>
      <c r="E178" s="106" t="s">
        <v>3</v>
      </c>
      <c r="F178" s="106" t="s">
        <v>4</v>
      </c>
      <c r="G178" s="106" t="s">
        <v>5</v>
      </c>
      <c r="H178" s="120" t="s">
        <v>6</v>
      </c>
      <c r="I178" s="120" t="s">
        <v>205</v>
      </c>
      <c r="J178" s="106" t="s">
        <v>7</v>
      </c>
      <c r="K178" s="131" t="s">
        <v>255</v>
      </c>
      <c r="L178" s="131"/>
      <c r="M178" s="143" t="s">
        <v>8</v>
      </c>
      <c r="N178" s="143" t="s">
        <v>9</v>
      </c>
      <c r="O178" s="143" t="s">
        <v>10</v>
      </c>
      <c r="P178" s="143" t="s">
        <v>11</v>
      </c>
      <c r="Q178" s="143" t="s">
        <v>12</v>
      </c>
      <c r="R178" s="143" t="s">
        <v>206</v>
      </c>
      <c r="S178" s="143" t="s">
        <v>259</v>
      </c>
      <c r="U178" s="43">
        <f t="shared" si="38"/>
        <v>7375</v>
      </c>
    </row>
    <row r="179" spans="1:21" ht="15">
      <c r="A179" s="12">
        <v>158</v>
      </c>
      <c r="B179" s="19" t="s">
        <v>75</v>
      </c>
      <c r="C179" s="9" t="s">
        <v>15</v>
      </c>
      <c r="D179" s="108">
        <v>0</v>
      </c>
      <c r="E179" s="108"/>
      <c r="F179" s="108">
        <v>1240</v>
      </c>
      <c r="G179" s="108">
        <v>570</v>
      </c>
      <c r="H179" s="121"/>
      <c r="I179" s="121"/>
      <c r="J179" s="114">
        <f>SUM(D179:I179)</f>
        <v>1810</v>
      </c>
      <c r="K179" s="133">
        <v>1.34</v>
      </c>
      <c r="L179" s="180" t="s">
        <v>260</v>
      </c>
      <c r="M179" s="100">
        <f>D179*K179</f>
        <v>0</v>
      </c>
      <c r="N179" s="100"/>
      <c r="O179" s="100">
        <f aca="true" t="shared" si="39" ref="O179:O212">F179*K179</f>
        <v>1661.6000000000001</v>
      </c>
      <c r="P179" s="100">
        <f aca="true" t="shared" si="40" ref="P179:P212">G179*K179</f>
        <v>763.8000000000001</v>
      </c>
      <c r="Q179" s="100"/>
      <c r="R179" s="100"/>
      <c r="S179" s="100">
        <f aca="true" t="shared" si="41" ref="S179:S212">J179*K179</f>
        <v>2425.4</v>
      </c>
      <c r="U179" s="43">
        <f t="shared" si="38"/>
        <v>3628.8</v>
      </c>
    </row>
    <row r="180" spans="1:21" ht="15">
      <c r="A180" s="12">
        <v>159</v>
      </c>
      <c r="B180" s="19" t="s">
        <v>76</v>
      </c>
      <c r="C180" s="9" t="s">
        <v>15</v>
      </c>
      <c r="D180" s="108">
        <v>0</v>
      </c>
      <c r="E180" s="108"/>
      <c r="F180" s="108">
        <v>940</v>
      </c>
      <c r="G180" s="108">
        <v>240</v>
      </c>
      <c r="H180" s="121"/>
      <c r="I180" s="121"/>
      <c r="J180" s="114">
        <f aca="true" t="shared" si="42" ref="J180:J212">SUM(D180:I180)</f>
        <v>1180</v>
      </c>
      <c r="K180" s="133">
        <v>2.44</v>
      </c>
      <c r="L180" s="181"/>
      <c r="M180" s="100">
        <f aca="true" t="shared" si="43" ref="M180:M198">D180*K180</f>
        <v>0</v>
      </c>
      <c r="N180" s="100"/>
      <c r="O180" s="100">
        <f t="shared" si="39"/>
        <v>2293.6</v>
      </c>
      <c r="P180" s="100">
        <f t="shared" si="40"/>
        <v>585.6</v>
      </c>
      <c r="Q180" s="100"/>
      <c r="R180" s="100"/>
      <c r="S180" s="100">
        <f t="shared" si="41"/>
        <v>2879.2</v>
      </c>
      <c r="U180" s="43">
        <f t="shared" si="38"/>
        <v>362.6</v>
      </c>
    </row>
    <row r="181" spans="1:21" ht="15">
      <c r="A181" s="12">
        <v>160</v>
      </c>
      <c r="B181" s="19" t="s">
        <v>77</v>
      </c>
      <c r="C181" s="9" t="s">
        <v>15</v>
      </c>
      <c r="D181" s="108">
        <v>0</v>
      </c>
      <c r="E181" s="108"/>
      <c r="F181" s="108">
        <v>190</v>
      </c>
      <c r="G181" s="108">
        <v>220</v>
      </c>
      <c r="H181" s="121"/>
      <c r="I181" s="121"/>
      <c r="J181" s="114">
        <f t="shared" si="42"/>
        <v>410</v>
      </c>
      <c r="K181" s="133">
        <v>1.73</v>
      </c>
      <c r="L181" s="181"/>
      <c r="M181" s="100">
        <f t="shared" si="43"/>
        <v>0</v>
      </c>
      <c r="N181" s="100"/>
      <c r="O181" s="100">
        <f t="shared" si="39"/>
        <v>328.7</v>
      </c>
      <c r="P181" s="100">
        <f t="shared" si="40"/>
        <v>380.6</v>
      </c>
      <c r="Q181" s="100"/>
      <c r="R181" s="100"/>
      <c r="S181" s="100">
        <f t="shared" si="41"/>
        <v>709.3</v>
      </c>
      <c r="U181" s="43">
        <f t="shared" si="38"/>
        <v>184.3</v>
      </c>
    </row>
    <row r="182" spans="1:21" ht="15">
      <c r="A182" s="12">
        <v>161</v>
      </c>
      <c r="B182" s="19" t="s">
        <v>78</v>
      </c>
      <c r="C182" s="9" t="s">
        <v>15</v>
      </c>
      <c r="D182" s="108">
        <v>0</v>
      </c>
      <c r="E182" s="108"/>
      <c r="F182" s="108">
        <v>44</v>
      </c>
      <c r="G182" s="108">
        <v>80</v>
      </c>
      <c r="H182" s="121"/>
      <c r="I182" s="121"/>
      <c r="J182" s="114">
        <f t="shared" si="42"/>
        <v>124</v>
      </c>
      <c r="K182" s="133">
        <v>1.61</v>
      </c>
      <c r="L182" s="181"/>
      <c r="M182" s="100">
        <f t="shared" si="43"/>
        <v>0</v>
      </c>
      <c r="N182" s="100"/>
      <c r="O182" s="100">
        <f t="shared" si="39"/>
        <v>70.84</v>
      </c>
      <c r="P182" s="100">
        <f t="shared" si="40"/>
        <v>128.8</v>
      </c>
      <c r="Q182" s="100"/>
      <c r="R182" s="100"/>
      <c r="S182" s="100">
        <f t="shared" si="41"/>
        <v>199.64000000000001</v>
      </c>
      <c r="U182" s="43">
        <f t="shared" si="38"/>
        <v>357</v>
      </c>
    </row>
    <row r="183" spans="1:23" ht="15">
      <c r="A183" s="12">
        <v>162</v>
      </c>
      <c r="B183" s="19" t="s">
        <v>79</v>
      </c>
      <c r="C183" s="9" t="s">
        <v>15</v>
      </c>
      <c r="D183" s="108">
        <v>0</v>
      </c>
      <c r="E183" s="108"/>
      <c r="F183" s="108">
        <v>550</v>
      </c>
      <c r="G183" s="108">
        <v>100</v>
      </c>
      <c r="H183" s="121"/>
      <c r="I183" s="121"/>
      <c r="J183" s="114">
        <f t="shared" si="42"/>
        <v>650</v>
      </c>
      <c r="K183" s="133">
        <v>1.3</v>
      </c>
      <c r="L183" s="181"/>
      <c r="M183" s="100">
        <f t="shared" si="43"/>
        <v>0</v>
      </c>
      <c r="N183" s="100"/>
      <c r="O183" s="100">
        <f t="shared" si="39"/>
        <v>715</v>
      </c>
      <c r="P183" s="100">
        <f t="shared" si="40"/>
        <v>130</v>
      </c>
      <c r="Q183" s="100"/>
      <c r="R183" s="100"/>
      <c r="S183" s="100">
        <f t="shared" si="41"/>
        <v>845</v>
      </c>
      <c r="U183" s="43">
        <f t="shared" si="38"/>
        <v>169.60000000000002</v>
      </c>
      <c r="W183" t="s">
        <v>256</v>
      </c>
    </row>
    <row r="184" spans="1:21" ht="15">
      <c r="A184" s="12">
        <v>163</v>
      </c>
      <c r="B184" s="19" t="s">
        <v>80</v>
      </c>
      <c r="C184" s="9" t="s">
        <v>15</v>
      </c>
      <c r="D184" s="108">
        <v>0</v>
      </c>
      <c r="E184" s="108"/>
      <c r="F184" s="108">
        <v>460</v>
      </c>
      <c r="G184" s="108">
        <v>500</v>
      </c>
      <c r="H184" s="121"/>
      <c r="I184" s="121"/>
      <c r="J184" s="114">
        <f t="shared" si="42"/>
        <v>960</v>
      </c>
      <c r="K184" s="133">
        <v>1.49</v>
      </c>
      <c r="L184" s="181"/>
      <c r="M184" s="100">
        <f t="shared" si="43"/>
        <v>0</v>
      </c>
      <c r="N184" s="100"/>
      <c r="O184" s="100">
        <f t="shared" si="39"/>
        <v>685.4</v>
      </c>
      <c r="P184" s="100">
        <f t="shared" si="40"/>
        <v>745</v>
      </c>
      <c r="Q184" s="100"/>
      <c r="R184" s="100"/>
      <c r="S184" s="100">
        <f t="shared" si="41"/>
        <v>1430.4</v>
      </c>
      <c r="U184" s="43">
        <f t="shared" si="38"/>
        <v>1423.98</v>
      </c>
    </row>
    <row r="185" spans="1:21" ht="15">
      <c r="A185" s="12">
        <v>164</v>
      </c>
      <c r="B185" s="19" t="s">
        <v>81</v>
      </c>
      <c r="C185" s="9" t="s">
        <v>15</v>
      </c>
      <c r="D185" s="108">
        <v>0</v>
      </c>
      <c r="E185" s="108"/>
      <c r="F185" s="108">
        <v>236</v>
      </c>
      <c r="G185" s="108">
        <v>20</v>
      </c>
      <c r="H185" s="121"/>
      <c r="I185" s="121"/>
      <c r="J185" s="114">
        <f t="shared" si="42"/>
        <v>256</v>
      </c>
      <c r="K185" s="133">
        <v>1.31</v>
      </c>
      <c r="L185" s="181"/>
      <c r="M185" s="100">
        <f t="shared" si="43"/>
        <v>0</v>
      </c>
      <c r="N185" s="100"/>
      <c r="O185" s="100">
        <f t="shared" si="39"/>
        <v>309.16</v>
      </c>
      <c r="P185" s="100">
        <f t="shared" si="40"/>
        <v>26.200000000000003</v>
      </c>
      <c r="Q185" s="100"/>
      <c r="R185" s="100"/>
      <c r="S185" s="100">
        <f t="shared" si="41"/>
        <v>335.36</v>
      </c>
      <c r="U185" s="43">
        <f t="shared" si="38"/>
        <v>13298.099999999999</v>
      </c>
    </row>
    <row r="186" spans="1:21" ht="15">
      <c r="A186" s="12">
        <v>165</v>
      </c>
      <c r="B186" s="19" t="s">
        <v>82</v>
      </c>
      <c r="C186" s="9" t="s">
        <v>15</v>
      </c>
      <c r="D186" s="108">
        <v>0</v>
      </c>
      <c r="E186" s="108"/>
      <c r="F186" s="108">
        <v>1800</v>
      </c>
      <c r="G186" s="108">
        <v>48</v>
      </c>
      <c r="H186" s="121"/>
      <c r="I186" s="121"/>
      <c r="J186" s="114">
        <f t="shared" si="42"/>
        <v>1848</v>
      </c>
      <c r="K186" s="133">
        <v>0.54</v>
      </c>
      <c r="L186" s="181"/>
      <c r="M186" s="100">
        <f t="shared" si="43"/>
        <v>0</v>
      </c>
      <c r="N186" s="100"/>
      <c r="O186" s="100">
        <f t="shared" si="39"/>
        <v>972.0000000000001</v>
      </c>
      <c r="P186" s="100">
        <f t="shared" si="40"/>
        <v>25.92</v>
      </c>
      <c r="Q186" s="100"/>
      <c r="R186" s="100"/>
      <c r="S186" s="100">
        <f t="shared" si="41"/>
        <v>997.9200000000001</v>
      </c>
      <c r="U186" s="43">
        <f t="shared" si="38"/>
        <v>284</v>
      </c>
    </row>
    <row r="187" spans="1:21" ht="15">
      <c r="A187" s="12">
        <v>166</v>
      </c>
      <c r="B187" s="19" t="s">
        <v>83</v>
      </c>
      <c r="C187" s="9" t="s">
        <v>15</v>
      </c>
      <c r="D187" s="108">
        <v>0</v>
      </c>
      <c r="E187" s="108"/>
      <c r="F187" s="108">
        <v>1060</v>
      </c>
      <c r="G187" s="108">
        <v>80</v>
      </c>
      <c r="H187" s="121"/>
      <c r="I187" s="121"/>
      <c r="J187" s="114">
        <f t="shared" si="42"/>
        <v>1140</v>
      </c>
      <c r="K187" s="133">
        <v>1.65</v>
      </c>
      <c r="L187" s="181"/>
      <c r="M187" s="100">
        <f t="shared" si="43"/>
        <v>0</v>
      </c>
      <c r="N187" s="100"/>
      <c r="O187" s="100">
        <f t="shared" si="39"/>
        <v>1749</v>
      </c>
      <c r="P187" s="100">
        <f t="shared" si="40"/>
        <v>132</v>
      </c>
      <c r="Q187" s="100"/>
      <c r="R187" s="100"/>
      <c r="S187" s="100">
        <f t="shared" si="41"/>
        <v>1881</v>
      </c>
      <c r="U187" s="43" t="e">
        <f>#REF!+#REF!+#REF!+#REF!+#REF!</f>
        <v>#REF!</v>
      </c>
    </row>
    <row r="188" spans="1:21" ht="15">
      <c r="A188" s="12">
        <v>167</v>
      </c>
      <c r="B188" s="19" t="s">
        <v>84</v>
      </c>
      <c r="C188" s="9" t="s">
        <v>15</v>
      </c>
      <c r="D188" s="108">
        <v>0</v>
      </c>
      <c r="E188" s="108"/>
      <c r="F188" s="108">
        <v>1990</v>
      </c>
      <c r="G188" s="108">
        <v>740</v>
      </c>
      <c r="H188" s="121"/>
      <c r="I188" s="121"/>
      <c r="J188" s="114">
        <f t="shared" si="42"/>
        <v>2730</v>
      </c>
      <c r="K188" s="133">
        <v>0.47</v>
      </c>
      <c r="L188" s="181"/>
      <c r="M188" s="100">
        <f t="shared" si="43"/>
        <v>0</v>
      </c>
      <c r="N188" s="100"/>
      <c r="O188" s="100">
        <f t="shared" si="39"/>
        <v>935.3</v>
      </c>
      <c r="P188" s="100">
        <f t="shared" si="40"/>
        <v>347.79999999999995</v>
      </c>
      <c r="Q188" s="100"/>
      <c r="R188" s="100"/>
      <c r="S188" s="100">
        <f t="shared" si="41"/>
        <v>1283.1</v>
      </c>
      <c r="U188" s="43"/>
    </row>
    <row r="189" spans="1:21" ht="15">
      <c r="A189" s="12">
        <v>168</v>
      </c>
      <c r="B189" s="19" t="s">
        <v>85</v>
      </c>
      <c r="C189" s="9" t="s">
        <v>15</v>
      </c>
      <c r="D189" s="108">
        <v>0</v>
      </c>
      <c r="E189" s="108"/>
      <c r="F189" s="108">
        <v>42</v>
      </c>
      <c r="G189" s="108">
        <v>68</v>
      </c>
      <c r="H189" s="121"/>
      <c r="I189" s="121"/>
      <c r="J189" s="114">
        <f t="shared" si="42"/>
        <v>110</v>
      </c>
      <c r="K189" s="133">
        <v>4.75</v>
      </c>
      <c r="L189" s="181"/>
      <c r="M189" s="100">
        <f t="shared" si="43"/>
        <v>0</v>
      </c>
      <c r="N189" s="100"/>
      <c r="O189" s="100">
        <f t="shared" si="39"/>
        <v>199.5</v>
      </c>
      <c r="P189" s="100">
        <f t="shared" si="40"/>
        <v>323</v>
      </c>
      <c r="Q189" s="100"/>
      <c r="R189" s="100"/>
      <c r="S189" s="100">
        <f t="shared" si="41"/>
        <v>522.5</v>
      </c>
      <c r="U189" s="43" t="e">
        <f>#REF!+#REF!+#REF!+#REF!+#REF!</f>
        <v>#REF!</v>
      </c>
    </row>
    <row r="190" spans="1:21" ht="15">
      <c r="A190" s="12">
        <v>169</v>
      </c>
      <c r="B190" s="19" t="s">
        <v>86</v>
      </c>
      <c r="C190" s="9" t="s">
        <v>15</v>
      </c>
      <c r="D190" s="108">
        <v>0</v>
      </c>
      <c r="E190" s="108"/>
      <c r="F190" s="108">
        <v>4500</v>
      </c>
      <c r="G190" s="108">
        <v>1400</v>
      </c>
      <c r="H190" s="121"/>
      <c r="I190" s="121"/>
      <c r="J190" s="114">
        <f t="shared" si="42"/>
        <v>5900</v>
      </c>
      <c r="K190" s="133">
        <v>1.25</v>
      </c>
      <c r="L190" s="181"/>
      <c r="M190" s="100">
        <f t="shared" si="43"/>
        <v>0</v>
      </c>
      <c r="N190" s="100"/>
      <c r="O190" s="100">
        <f t="shared" si="39"/>
        <v>5625</v>
      </c>
      <c r="P190" s="100">
        <f t="shared" si="40"/>
        <v>1750</v>
      </c>
      <c r="Q190" s="100"/>
      <c r="R190" s="100"/>
      <c r="S190" s="100">
        <f t="shared" si="41"/>
        <v>7375</v>
      </c>
      <c r="U190" s="43" t="e">
        <f>#REF!+#REF!+#REF!+#REF!+#REF!</f>
        <v>#REF!</v>
      </c>
    </row>
    <row r="191" spans="1:21" ht="15">
      <c r="A191" s="12">
        <v>170</v>
      </c>
      <c r="B191" s="19" t="s">
        <v>87</v>
      </c>
      <c r="C191" s="9" t="s">
        <v>17</v>
      </c>
      <c r="D191" s="108">
        <v>0</v>
      </c>
      <c r="E191" s="108"/>
      <c r="F191" s="108">
        <v>5480</v>
      </c>
      <c r="G191" s="108">
        <v>1000</v>
      </c>
      <c r="H191" s="121"/>
      <c r="I191" s="121"/>
      <c r="J191" s="114">
        <f t="shared" si="42"/>
        <v>6480</v>
      </c>
      <c r="K191" s="133">
        <v>0.56</v>
      </c>
      <c r="L191" s="181"/>
      <c r="M191" s="100">
        <f t="shared" si="43"/>
        <v>0</v>
      </c>
      <c r="N191" s="100"/>
      <c r="O191" s="100">
        <f t="shared" si="39"/>
        <v>3068.8</v>
      </c>
      <c r="P191" s="100">
        <f t="shared" si="40"/>
        <v>560</v>
      </c>
      <c r="Q191" s="100"/>
      <c r="R191" s="100"/>
      <c r="S191" s="100">
        <f t="shared" si="41"/>
        <v>3628.8</v>
      </c>
      <c r="U191" s="43" t="e">
        <f>#REF!+#REF!+#REF!+#REF!+#REF!</f>
        <v>#REF!</v>
      </c>
    </row>
    <row r="192" spans="1:21" ht="15">
      <c r="A192" s="12">
        <v>171</v>
      </c>
      <c r="B192" s="19" t="s">
        <v>88</v>
      </c>
      <c r="C192" s="9" t="s">
        <v>17</v>
      </c>
      <c r="D192" s="108">
        <v>0</v>
      </c>
      <c r="E192" s="108"/>
      <c r="F192" s="108">
        <v>460</v>
      </c>
      <c r="G192" s="108">
        <v>280</v>
      </c>
      <c r="H192" s="121"/>
      <c r="I192" s="121"/>
      <c r="J192" s="114">
        <f t="shared" si="42"/>
        <v>740</v>
      </c>
      <c r="K192" s="133">
        <v>0.49</v>
      </c>
      <c r="L192" s="181"/>
      <c r="M192" s="100">
        <f t="shared" si="43"/>
        <v>0</v>
      </c>
      <c r="N192" s="100"/>
      <c r="O192" s="100">
        <f t="shared" si="39"/>
        <v>225.4</v>
      </c>
      <c r="P192" s="100">
        <f t="shared" si="40"/>
        <v>137.2</v>
      </c>
      <c r="Q192" s="100"/>
      <c r="R192" s="100"/>
      <c r="S192" s="100">
        <f t="shared" si="41"/>
        <v>362.59999999999997</v>
      </c>
      <c r="U192" s="43" t="e">
        <f>#REF!+#REF!+#REF!+#REF!+#REF!</f>
        <v>#REF!</v>
      </c>
    </row>
    <row r="193" spans="1:21" ht="15">
      <c r="A193" s="12">
        <v>172</v>
      </c>
      <c r="B193" s="19" t="s">
        <v>89</v>
      </c>
      <c r="C193" s="9" t="s">
        <v>17</v>
      </c>
      <c r="D193" s="108">
        <v>0</v>
      </c>
      <c r="E193" s="108"/>
      <c r="F193" s="108">
        <v>94</v>
      </c>
      <c r="G193" s="108">
        <v>100</v>
      </c>
      <c r="H193" s="121"/>
      <c r="I193" s="121"/>
      <c r="J193" s="114">
        <f t="shared" si="42"/>
        <v>194</v>
      </c>
      <c r="K193" s="133">
        <v>0.95</v>
      </c>
      <c r="L193" s="181"/>
      <c r="M193" s="100">
        <f t="shared" si="43"/>
        <v>0</v>
      </c>
      <c r="N193" s="100"/>
      <c r="O193" s="100">
        <f t="shared" si="39"/>
        <v>89.3</v>
      </c>
      <c r="P193" s="100">
        <f t="shared" si="40"/>
        <v>95</v>
      </c>
      <c r="Q193" s="100"/>
      <c r="R193" s="100"/>
      <c r="S193" s="100">
        <f t="shared" si="41"/>
        <v>184.29999999999998</v>
      </c>
      <c r="U193" s="43" t="e">
        <f>#REF!+#REF!+#REF!+#REF!+#REF!</f>
        <v>#REF!</v>
      </c>
    </row>
    <row r="194" spans="1:21" ht="15">
      <c r="A194" s="12">
        <v>173</v>
      </c>
      <c r="B194" s="19" t="s">
        <v>90</v>
      </c>
      <c r="C194" s="9" t="s">
        <v>17</v>
      </c>
      <c r="D194" s="108">
        <v>0</v>
      </c>
      <c r="E194" s="108"/>
      <c r="F194" s="108">
        <v>530</v>
      </c>
      <c r="G194" s="108">
        <v>170</v>
      </c>
      <c r="H194" s="121"/>
      <c r="I194" s="121"/>
      <c r="J194" s="114">
        <f t="shared" si="42"/>
        <v>700</v>
      </c>
      <c r="K194" s="133">
        <v>0.51</v>
      </c>
      <c r="L194" s="181"/>
      <c r="M194" s="100">
        <f t="shared" si="43"/>
        <v>0</v>
      </c>
      <c r="N194" s="100"/>
      <c r="O194" s="100">
        <f t="shared" si="39"/>
        <v>270.3</v>
      </c>
      <c r="P194" s="100">
        <f t="shared" si="40"/>
        <v>86.7</v>
      </c>
      <c r="Q194" s="100"/>
      <c r="R194" s="100"/>
      <c r="S194" s="100">
        <f t="shared" si="41"/>
        <v>357</v>
      </c>
      <c r="U194" s="43" t="e">
        <f>#REF!+#REF!+#REF!+#REF!+#REF!</f>
        <v>#REF!</v>
      </c>
    </row>
    <row r="195" spans="1:21" ht="15">
      <c r="A195" s="12">
        <v>174</v>
      </c>
      <c r="B195" s="19" t="s">
        <v>91</v>
      </c>
      <c r="C195" s="9" t="s">
        <v>15</v>
      </c>
      <c r="D195" s="108">
        <v>0</v>
      </c>
      <c r="E195" s="108"/>
      <c r="F195" s="108">
        <v>40</v>
      </c>
      <c r="G195" s="108">
        <v>40</v>
      </c>
      <c r="H195" s="121"/>
      <c r="I195" s="121"/>
      <c r="J195" s="114">
        <f t="shared" si="42"/>
        <v>80</v>
      </c>
      <c r="K195" s="133">
        <v>2.12</v>
      </c>
      <c r="L195" s="181"/>
      <c r="M195" s="100">
        <f t="shared" si="43"/>
        <v>0</v>
      </c>
      <c r="N195" s="100"/>
      <c r="O195" s="100">
        <f t="shared" si="39"/>
        <v>84.80000000000001</v>
      </c>
      <c r="P195" s="100">
        <f t="shared" si="40"/>
        <v>84.80000000000001</v>
      </c>
      <c r="Q195" s="100"/>
      <c r="R195" s="100"/>
      <c r="S195" s="100">
        <f t="shared" si="41"/>
        <v>169.60000000000002</v>
      </c>
      <c r="U195" s="43" t="e">
        <f>#REF!+#REF!+#REF!+#REF!+#REF!</f>
        <v>#REF!</v>
      </c>
    </row>
    <row r="196" spans="1:21" ht="15">
      <c r="A196" s="12">
        <v>175</v>
      </c>
      <c r="B196" s="19" t="s">
        <v>92</v>
      </c>
      <c r="C196" s="9" t="s">
        <v>15</v>
      </c>
      <c r="D196" s="108">
        <v>0</v>
      </c>
      <c r="E196" s="108"/>
      <c r="F196" s="108">
        <v>1650</v>
      </c>
      <c r="G196" s="108">
        <v>108</v>
      </c>
      <c r="H196" s="121"/>
      <c r="I196" s="121"/>
      <c r="J196" s="114">
        <f t="shared" si="42"/>
        <v>1758</v>
      </c>
      <c r="K196" s="133">
        <v>0.81</v>
      </c>
      <c r="L196" s="181"/>
      <c r="M196" s="100">
        <f t="shared" si="43"/>
        <v>0</v>
      </c>
      <c r="N196" s="100"/>
      <c r="O196" s="100">
        <f t="shared" si="39"/>
        <v>1336.5</v>
      </c>
      <c r="P196" s="100">
        <f t="shared" si="40"/>
        <v>87.48</v>
      </c>
      <c r="Q196" s="100"/>
      <c r="R196" s="100"/>
      <c r="S196" s="100">
        <f t="shared" si="41"/>
        <v>1423.98</v>
      </c>
      <c r="U196" s="43" t="e">
        <f>#REF!+#REF!+#REF!+#REF!+#REF!</f>
        <v>#REF!</v>
      </c>
    </row>
    <row r="197" spans="1:21" ht="15">
      <c r="A197" s="12">
        <v>176</v>
      </c>
      <c r="B197" s="19" t="s">
        <v>93</v>
      </c>
      <c r="C197" s="9" t="s">
        <v>15</v>
      </c>
      <c r="D197" s="108">
        <v>0</v>
      </c>
      <c r="E197" s="108"/>
      <c r="F197" s="108">
        <v>21250</v>
      </c>
      <c r="G197" s="108">
        <v>2080</v>
      </c>
      <c r="H197" s="121"/>
      <c r="I197" s="121"/>
      <c r="J197" s="114">
        <f t="shared" si="42"/>
        <v>23330</v>
      </c>
      <c r="K197" s="133">
        <v>0.57</v>
      </c>
      <c r="L197" s="181"/>
      <c r="M197" s="100">
        <f t="shared" si="43"/>
        <v>0</v>
      </c>
      <c r="N197" s="100"/>
      <c r="O197" s="100">
        <f t="shared" si="39"/>
        <v>12112.499999999998</v>
      </c>
      <c r="P197" s="100">
        <f t="shared" si="40"/>
        <v>1185.6</v>
      </c>
      <c r="Q197" s="100"/>
      <c r="R197" s="100"/>
      <c r="S197" s="100">
        <f t="shared" si="41"/>
        <v>13298.099999999999</v>
      </c>
      <c r="U197" s="43">
        <f>Q211+P211+O211+N211+M211</f>
        <v>49.400000000000006</v>
      </c>
    </row>
    <row r="198" spans="1:21" ht="15">
      <c r="A198" s="12">
        <v>177</v>
      </c>
      <c r="B198" s="19" t="s">
        <v>196</v>
      </c>
      <c r="C198" s="9" t="s">
        <v>17</v>
      </c>
      <c r="D198" s="108">
        <v>0</v>
      </c>
      <c r="E198" s="108"/>
      <c r="F198" s="108">
        <v>0</v>
      </c>
      <c r="G198" s="108">
        <v>100</v>
      </c>
      <c r="H198" s="121"/>
      <c r="I198" s="121"/>
      <c r="J198" s="114">
        <f t="shared" si="42"/>
        <v>100</v>
      </c>
      <c r="K198" s="133">
        <v>2.84</v>
      </c>
      <c r="L198" s="181"/>
      <c r="M198" s="100">
        <f t="shared" si="43"/>
        <v>0</v>
      </c>
      <c r="N198" s="100"/>
      <c r="O198" s="100">
        <f t="shared" si="39"/>
        <v>0</v>
      </c>
      <c r="P198" s="100">
        <f t="shared" si="40"/>
        <v>284</v>
      </c>
      <c r="Q198" s="100"/>
      <c r="R198" s="100"/>
      <c r="S198" s="100">
        <f t="shared" si="41"/>
        <v>284</v>
      </c>
      <c r="U198" s="43">
        <f>Q213+P213+O213+N213+M213</f>
        <v>90596.90000000001</v>
      </c>
    </row>
    <row r="199" spans="1:21" ht="15">
      <c r="A199" s="12">
        <v>178</v>
      </c>
      <c r="B199" s="13" t="s">
        <v>94</v>
      </c>
      <c r="C199" s="14" t="s">
        <v>15</v>
      </c>
      <c r="D199" s="108">
        <v>4000</v>
      </c>
      <c r="E199" s="108"/>
      <c r="F199" s="108">
        <v>8320</v>
      </c>
      <c r="G199" s="108">
        <v>50</v>
      </c>
      <c r="H199" s="121"/>
      <c r="I199" s="121"/>
      <c r="J199" s="114">
        <f t="shared" si="42"/>
        <v>12370</v>
      </c>
      <c r="K199" s="133">
        <v>1.57</v>
      </c>
      <c r="L199" s="181"/>
      <c r="M199" s="100">
        <f>D199*K199</f>
        <v>6280</v>
      </c>
      <c r="N199" s="100"/>
      <c r="O199" s="100">
        <f t="shared" si="39"/>
        <v>13062.4</v>
      </c>
      <c r="P199" s="100">
        <f t="shared" si="40"/>
        <v>78.5</v>
      </c>
      <c r="Q199" s="100"/>
      <c r="R199" s="100"/>
      <c r="S199" s="100">
        <f t="shared" si="41"/>
        <v>19420.9</v>
      </c>
      <c r="U199" s="43">
        <f>Q214+P214+O214+N214+M214</f>
        <v>0</v>
      </c>
    </row>
    <row r="200" spans="1:21" ht="15">
      <c r="A200" s="12">
        <v>179</v>
      </c>
      <c r="B200" s="13" t="s">
        <v>201</v>
      </c>
      <c r="C200" s="14" t="s">
        <v>15</v>
      </c>
      <c r="D200" s="108">
        <v>3200</v>
      </c>
      <c r="E200" s="108"/>
      <c r="F200" s="108">
        <v>4560</v>
      </c>
      <c r="G200" s="108">
        <v>160</v>
      </c>
      <c r="H200" s="121"/>
      <c r="I200" s="121"/>
      <c r="J200" s="114">
        <f t="shared" si="42"/>
        <v>7920</v>
      </c>
      <c r="K200" s="133">
        <v>1.37</v>
      </c>
      <c r="L200" s="181"/>
      <c r="M200" s="100">
        <f>D200*K200</f>
        <v>4384</v>
      </c>
      <c r="N200" s="100"/>
      <c r="O200" s="100">
        <f t="shared" si="39"/>
        <v>6247.200000000001</v>
      </c>
      <c r="P200" s="100">
        <f t="shared" si="40"/>
        <v>219.20000000000002</v>
      </c>
      <c r="Q200" s="100"/>
      <c r="R200" s="100"/>
      <c r="S200" s="100">
        <f t="shared" si="41"/>
        <v>10850.400000000001</v>
      </c>
      <c r="U200" s="43">
        <f>Q215+P215+O215+N215+M215</f>
        <v>0</v>
      </c>
    </row>
    <row r="201" spans="1:21" ht="15">
      <c r="A201" s="12">
        <v>180</v>
      </c>
      <c r="B201" s="13" t="s">
        <v>95</v>
      </c>
      <c r="C201" s="14" t="s">
        <v>15</v>
      </c>
      <c r="D201" s="108">
        <v>0</v>
      </c>
      <c r="E201" s="108"/>
      <c r="F201" s="108">
        <v>4260</v>
      </c>
      <c r="G201" s="108">
        <v>50</v>
      </c>
      <c r="H201" s="121"/>
      <c r="I201" s="121"/>
      <c r="J201" s="114">
        <f t="shared" si="42"/>
        <v>4310</v>
      </c>
      <c r="K201" s="133">
        <v>1.75</v>
      </c>
      <c r="L201" s="181"/>
      <c r="M201" s="100">
        <f>D201*K201</f>
        <v>0</v>
      </c>
      <c r="N201" s="100"/>
      <c r="O201" s="100">
        <f t="shared" si="39"/>
        <v>7455</v>
      </c>
      <c r="P201" s="100">
        <f t="shared" si="40"/>
        <v>87.5</v>
      </c>
      <c r="Q201" s="100"/>
      <c r="R201" s="100"/>
      <c r="S201" s="100">
        <f t="shared" si="41"/>
        <v>7542.5</v>
      </c>
      <c r="U201" s="43"/>
    </row>
    <row r="202" spans="1:21" ht="15">
      <c r="A202" s="12">
        <v>181</v>
      </c>
      <c r="B202" s="13" t="s">
        <v>96</v>
      </c>
      <c r="C202" s="14" t="s">
        <v>15</v>
      </c>
      <c r="D202" s="108">
        <v>2000</v>
      </c>
      <c r="E202" s="108"/>
      <c r="F202" s="108">
        <v>3640</v>
      </c>
      <c r="G202" s="108">
        <v>380</v>
      </c>
      <c r="H202" s="121"/>
      <c r="I202" s="121"/>
      <c r="J202" s="114">
        <f t="shared" si="42"/>
        <v>6020</v>
      </c>
      <c r="K202" s="133">
        <v>0.81</v>
      </c>
      <c r="L202" s="181"/>
      <c r="M202" s="100">
        <f>D202*K202</f>
        <v>1620</v>
      </c>
      <c r="N202" s="100"/>
      <c r="O202" s="100">
        <f t="shared" si="39"/>
        <v>2948.4</v>
      </c>
      <c r="P202" s="100">
        <f t="shared" si="40"/>
        <v>307.8</v>
      </c>
      <c r="Q202" s="100"/>
      <c r="R202" s="100"/>
      <c r="S202" s="100">
        <f t="shared" si="41"/>
        <v>4876.200000000001</v>
      </c>
      <c r="U202" s="43" t="e">
        <f>#REF!+#REF!+#REF!+#REF!+#REF!</f>
        <v>#REF!</v>
      </c>
    </row>
    <row r="203" spans="1:21" ht="16.5" customHeight="1">
      <c r="A203" s="12">
        <v>182</v>
      </c>
      <c r="B203" s="13" t="s">
        <v>97</v>
      </c>
      <c r="C203" s="14" t="s">
        <v>15</v>
      </c>
      <c r="D203" s="108">
        <v>0</v>
      </c>
      <c r="E203" s="108"/>
      <c r="F203" s="108">
        <v>1060</v>
      </c>
      <c r="G203" s="108">
        <v>0</v>
      </c>
      <c r="H203" s="121"/>
      <c r="I203" s="121"/>
      <c r="J203" s="114">
        <f t="shared" si="42"/>
        <v>1060</v>
      </c>
      <c r="K203" s="133">
        <v>1.5</v>
      </c>
      <c r="L203" s="181"/>
      <c r="M203" s="100">
        <f aca="true" t="shared" si="44" ref="M203:M212">D203*K203</f>
        <v>0</v>
      </c>
      <c r="N203" s="100"/>
      <c r="O203" s="100">
        <f t="shared" si="39"/>
        <v>1590</v>
      </c>
      <c r="P203" s="100">
        <f t="shared" si="40"/>
        <v>0</v>
      </c>
      <c r="Q203" s="100"/>
      <c r="R203" s="100"/>
      <c r="S203" s="100">
        <f t="shared" si="41"/>
        <v>1590</v>
      </c>
      <c r="U203" s="43" t="e">
        <f aca="true" t="shared" si="45" ref="U203:U208">Q225+P225+O225+N225+M225</f>
        <v>#VALUE!</v>
      </c>
    </row>
    <row r="204" spans="1:21" ht="15">
      <c r="A204" s="12">
        <v>183</v>
      </c>
      <c r="B204" s="13" t="s">
        <v>98</v>
      </c>
      <c r="C204" s="14" t="s">
        <v>15</v>
      </c>
      <c r="D204" s="108">
        <v>0</v>
      </c>
      <c r="E204" s="108"/>
      <c r="F204" s="108">
        <v>0</v>
      </c>
      <c r="G204" s="108">
        <v>30</v>
      </c>
      <c r="H204" s="121"/>
      <c r="I204" s="121"/>
      <c r="J204" s="114">
        <f t="shared" si="42"/>
        <v>30</v>
      </c>
      <c r="K204" s="133">
        <v>2.51</v>
      </c>
      <c r="L204" s="181"/>
      <c r="M204" s="100">
        <f t="shared" si="44"/>
        <v>0</v>
      </c>
      <c r="N204" s="100"/>
      <c r="O204" s="100">
        <f t="shared" si="39"/>
        <v>0</v>
      </c>
      <c r="P204" s="100">
        <f t="shared" si="40"/>
        <v>75.3</v>
      </c>
      <c r="Q204" s="100"/>
      <c r="R204" s="100"/>
      <c r="S204" s="100">
        <f t="shared" si="41"/>
        <v>75.3</v>
      </c>
      <c r="U204" s="43">
        <f t="shared" si="45"/>
        <v>54850.2</v>
      </c>
    </row>
    <row r="205" spans="1:21" ht="15">
      <c r="A205" s="12">
        <v>184</v>
      </c>
      <c r="B205" s="13" t="s">
        <v>99</v>
      </c>
      <c r="C205" s="14" t="s">
        <v>15</v>
      </c>
      <c r="D205" s="108">
        <v>0</v>
      </c>
      <c r="E205" s="108"/>
      <c r="F205" s="108">
        <v>370</v>
      </c>
      <c r="G205" s="108">
        <v>30</v>
      </c>
      <c r="H205" s="121"/>
      <c r="I205" s="121"/>
      <c r="J205" s="114">
        <f t="shared" si="42"/>
        <v>400</v>
      </c>
      <c r="K205" s="133">
        <v>2.32</v>
      </c>
      <c r="L205" s="181"/>
      <c r="M205" s="100">
        <f t="shared" si="44"/>
        <v>0</v>
      </c>
      <c r="N205" s="100"/>
      <c r="O205" s="100">
        <f t="shared" si="39"/>
        <v>858.4</v>
      </c>
      <c r="P205" s="100">
        <f t="shared" si="40"/>
        <v>69.6</v>
      </c>
      <c r="Q205" s="100"/>
      <c r="R205" s="100"/>
      <c r="S205" s="100">
        <f t="shared" si="41"/>
        <v>927.9999999999999</v>
      </c>
      <c r="U205" s="43">
        <f t="shared" si="45"/>
        <v>16450.56</v>
      </c>
    </row>
    <row r="206" spans="1:21" ht="15">
      <c r="A206" s="12">
        <v>185</v>
      </c>
      <c r="B206" s="13" t="s">
        <v>100</v>
      </c>
      <c r="C206" s="14" t="s">
        <v>15</v>
      </c>
      <c r="D206" s="108">
        <v>0</v>
      </c>
      <c r="E206" s="108"/>
      <c r="F206" s="108">
        <v>2240</v>
      </c>
      <c r="G206" s="108">
        <v>100</v>
      </c>
      <c r="H206" s="121"/>
      <c r="I206" s="121"/>
      <c r="J206" s="114">
        <f t="shared" si="42"/>
        <v>2340</v>
      </c>
      <c r="K206" s="133">
        <v>0.33</v>
      </c>
      <c r="L206" s="181"/>
      <c r="M206" s="100">
        <f t="shared" si="44"/>
        <v>0</v>
      </c>
      <c r="N206" s="100"/>
      <c r="O206" s="100">
        <f t="shared" si="39"/>
        <v>739.2</v>
      </c>
      <c r="P206" s="100">
        <f t="shared" si="40"/>
        <v>33</v>
      </c>
      <c r="Q206" s="100"/>
      <c r="R206" s="100"/>
      <c r="S206" s="100">
        <f t="shared" si="41"/>
        <v>772.2</v>
      </c>
      <c r="U206" s="43">
        <f t="shared" si="45"/>
        <v>71300.76000000001</v>
      </c>
    </row>
    <row r="207" spans="1:21" ht="15">
      <c r="A207" s="12">
        <v>186</v>
      </c>
      <c r="B207" s="13" t="s">
        <v>101</v>
      </c>
      <c r="C207" s="14" t="s">
        <v>15</v>
      </c>
      <c r="D207" s="108">
        <v>0</v>
      </c>
      <c r="E207" s="108"/>
      <c r="F207" s="108">
        <v>1880</v>
      </c>
      <c r="G207" s="108">
        <v>80</v>
      </c>
      <c r="H207" s="121"/>
      <c r="I207" s="121"/>
      <c r="J207" s="114">
        <f t="shared" si="42"/>
        <v>1960</v>
      </c>
      <c r="K207" s="133">
        <v>0.81</v>
      </c>
      <c r="L207" s="181"/>
      <c r="M207" s="100">
        <f t="shared" si="44"/>
        <v>0</v>
      </c>
      <c r="N207" s="100"/>
      <c r="O207" s="100">
        <f t="shared" si="39"/>
        <v>1522.8000000000002</v>
      </c>
      <c r="P207" s="100">
        <f t="shared" si="40"/>
        <v>64.80000000000001</v>
      </c>
      <c r="Q207" s="100"/>
      <c r="R207" s="100"/>
      <c r="S207" s="100">
        <f t="shared" si="41"/>
        <v>1587.6000000000001</v>
      </c>
      <c r="U207" s="43">
        <f t="shared" si="45"/>
        <v>0</v>
      </c>
    </row>
    <row r="208" spans="1:21" ht="15">
      <c r="A208" s="12">
        <v>187</v>
      </c>
      <c r="B208" s="13" t="s">
        <v>102</v>
      </c>
      <c r="C208" s="14" t="s">
        <v>15</v>
      </c>
      <c r="D208" s="108">
        <v>0</v>
      </c>
      <c r="E208" s="108"/>
      <c r="F208" s="108">
        <v>410</v>
      </c>
      <c r="G208" s="108">
        <v>60</v>
      </c>
      <c r="H208" s="121"/>
      <c r="I208" s="121"/>
      <c r="J208" s="114">
        <f t="shared" si="42"/>
        <v>470</v>
      </c>
      <c r="K208" s="133">
        <v>1.67</v>
      </c>
      <c r="L208" s="181"/>
      <c r="M208" s="100">
        <f t="shared" si="44"/>
        <v>0</v>
      </c>
      <c r="N208" s="100"/>
      <c r="O208" s="100">
        <f t="shared" si="39"/>
        <v>684.6999999999999</v>
      </c>
      <c r="P208" s="100">
        <f t="shared" si="40"/>
        <v>100.19999999999999</v>
      </c>
      <c r="Q208" s="100"/>
      <c r="R208" s="100"/>
      <c r="S208" s="100">
        <f t="shared" si="41"/>
        <v>784.9</v>
      </c>
      <c r="U208" s="43">
        <f t="shared" si="45"/>
        <v>0</v>
      </c>
    </row>
    <row r="209" spans="1:21" ht="15">
      <c r="A209" s="12">
        <v>188</v>
      </c>
      <c r="B209" s="13" t="s">
        <v>103</v>
      </c>
      <c r="C209" s="14" t="s">
        <v>15</v>
      </c>
      <c r="D209" s="108">
        <v>0</v>
      </c>
      <c r="E209" s="108"/>
      <c r="F209" s="108">
        <v>0</v>
      </c>
      <c r="G209" s="108">
        <v>60</v>
      </c>
      <c r="H209" s="121"/>
      <c r="I209" s="121"/>
      <c r="J209" s="114">
        <f t="shared" si="42"/>
        <v>60</v>
      </c>
      <c r="K209" s="133">
        <v>1.32</v>
      </c>
      <c r="L209" s="181"/>
      <c r="M209" s="100">
        <f t="shared" si="44"/>
        <v>0</v>
      </c>
      <c r="N209" s="100"/>
      <c r="O209" s="100">
        <f t="shared" si="39"/>
        <v>0</v>
      </c>
      <c r="P209" s="100">
        <f t="shared" si="40"/>
        <v>79.2</v>
      </c>
      <c r="Q209" s="100"/>
      <c r="R209" s="100"/>
      <c r="S209" s="100">
        <f t="shared" si="41"/>
        <v>79.2</v>
      </c>
      <c r="U209" s="43"/>
    </row>
    <row r="210" spans="1:21" ht="15">
      <c r="A210" s="12">
        <v>189</v>
      </c>
      <c r="B210" s="13" t="s">
        <v>104</v>
      </c>
      <c r="C210" s="14" t="s">
        <v>15</v>
      </c>
      <c r="D210" s="108">
        <v>0</v>
      </c>
      <c r="E210" s="108"/>
      <c r="F210" s="108">
        <v>1050</v>
      </c>
      <c r="G210" s="108">
        <v>30</v>
      </c>
      <c r="H210" s="121"/>
      <c r="I210" s="121"/>
      <c r="J210" s="114">
        <f t="shared" si="42"/>
        <v>1080</v>
      </c>
      <c r="K210" s="133">
        <v>1.27</v>
      </c>
      <c r="L210" s="181"/>
      <c r="M210" s="100">
        <f t="shared" si="44"/>
        <v>0</v>
      </c>
      <c r="N210" s="100"/>
      <c r="O210" s="100">
        <f t="shared" si="39"/>
        <v>1333.5</v>
      </c>
      <c r="P210" s="100">
        <f t="shared" si="40"/>
        <v>38.1</v>
      </c>
      <c r="Q210" s="100"/>
      <c r="R210" s="100"/>
      <c r="S210" s="100">
        <f t="shared" si="41"/>
        <v>1371.6</v>
      </c>
      <c r="U210" s="43" t="e">
        <f>#REF!+#REF!+#REF!+#REF!+#REF!</f>
        <v>#REF!</v>
      </c>
    </row>
    <row r="211" spans="1:21" ht="15">
      <c r="A211" s="12">
        <v>190</v>
      </c>
      <c r="B211" s="13" t="s">
        <v>105</v>
      </c>
      <c r="C211" s="14" t="s">
        <v>15</v>
      </c>
      <c r="D211" s="108">
        <v>0</v>
      </c>
      <c r="E211" s="108"/>
      <c r="F211" s="108">
        <v>0</v>
      </c>
      <c r="G211" s="108">
        <v>20</v>
      </c>
      <c r="H211" s="121"/>
      <c r="I211" s="121"/>
      <c r="J211" s="114">
        <f t="shared" si="42"/>
        <v>20</v>
      </c>
      <c r="K211" s="133">
        <v>2.47</v>
      </c>
      <c r="L211" s="181"/>
      <c r="M211" s="100">
        <f t="shared" si="44"/>
        <v>0</v>
      </c>
      <c r="N211" s="100"/>
      <c r="O211" s="100">
        <f t="shared" si="39"/>
        <v>0</v>
      </c>
      <c r="P211" s="100">
        <f t="shared" si="40"/>
        <v>49.400000000000006</v>
      </c>
      <c r="Q211" s="100"/>
      <c r="R211" s="100"/>
      <c r="S211" s="100">
        <f t="shared" si="41"/>
        <v>49.400000000000006</v>
      </c>
      <c r="U211" s="43" t="e">
        <f>#REF!+#REF!+#REF!+#REF!+#REF!</f>
        <v>#REF!</v>
      </c>
    </row>
    <row r="212" spans="1:21" ht="15">
      <c r="A212" s="12">
        <v>191</v>
      </c>
      <c r="B212" s="13" t="s">
        <v>226</v>
      </c>
      <c r="C212" s="14" t="s">
        <v>15</v>
      </c>
      <c r="D212" s="108">
        <v>0</v>
      </c>
      <c r="E212" s="108"/>
      <c r="F212" s="108">
        <v>0</v>
      </c>
      <c r="G212" s="108">
        <v>50</v>
      </c>
      <c r="H212" s="121"/>
      <c r="I212" s="121"/>
      <c r="J212" s="114">
        <f t="shared" si="42"/>
        <v>50</v>
      </c>
      <c r="K212" s="133">
        <v>1.53</v>
      </c>
      <c r="L212" s="182"/>
      <c r="M212" s="100">
        <f t="shared" si="44"/>
        <v>0</v>
      </c>
      <c r="N212" s="100"/>
      <c r="O212" s="100">
        <f t="shared" si="39"/>
        <v>0</v>
      </c>
      <c r="P212" s="100">
        <f t="shared" si="40"/>
        <v>76.5</v>
      </c>
      <c r="Q212" s="100"/>
      <c r="R212" s="100"/>
      <c r="S212" s="100">
        <f t="shared" si="41"/>
        <v>76.5</v>
      </c>
      <c r="U212" s="43"/>
    </row>
    <row r="213" spans="1:21" ht="20.25" customHeight="1">
      <c r="A213" s="18"/>
      <c r="B213" s="173" t="s">
        <v>258</v>
      </c>
      <c r="C213" s="14"/>
      <c r="D213" s="107"/>
      <c r="E213" s="107"/>
      <c r="F213" s="108"/>
      <c r="G213" s="108"/>
      <c r="H213" s="122"/>
      <c r="I213" s="122"/>
      <c r="J213" s="107"/>
      <c r="K213" s="133"/>
      <c r="L213" s="186" t="s">
        <v>262</v>
      </c>
      <c r="M213" s="144">
        <f>SUM(M179:M212)</f>
        <v>12284</v>
      </c>
      <c r="N213" s="144"/>
      <c r="O213" s="144">
        <f>SUM(O179:O212)</f>
        <v>69174.3</v>
      </c>
      <c r="P213" s="144">
        <f>SUM(P179:P212)</f>
        <v>9138.6</v>
      </c>
      <c r="Q213" s="144"/>
      <c r="R213" s="144"/>
      <c r="S213" s="145">
        <f>SUM(S179:S212)</f>
        <v>90596.9</v>
      </c>
      <c r="U213" s="43" t="e">
        <f>#REF!+#REF!+#REF!+#REF!+#REF!</f>
        <v>#REF!</v>
      </c>
    </row>
    <row r="214" spans="1:21" ht="15">
      <c r="A214" s="18"/>
      <c r="B214" s="174"/>
      <c r="C214" s="14"/>
      <c r="D214" s="108"/>
      <c r="E214" s="108"/>
      <c r="F214" s="108"/>
      <c r="G214" s="108"/>
      <c r="H214" s="121"/>
      <c r="I214" s="121"/>
      <c r="J214" s="129"/>
      <c r="K214" s="133"/>
      <c r="L214" s="187"/>
      <c r="M214" s="145"/>
      <c r="N214" s="145"/>
      <c r="O214" s="145"/>
      <c r="P214" s="145"/>
      <c r="Q214" s="145"/>
      <c r="R214" s="145"/>
      <c r="S214" s="145"/>
      <c r="U214" s="43" t="e">
        <f>#REF!+#REF!+#REF!+#REF!+#REF!</f>
        <v>#REF!</v>
      </c>
    </row>
    <row r="215" spans="1:21" ht="31.5" customHeight="1">
      <c r="A215" s="12"/>
      <c r="B215" s="175"/>
      <c r="C215" s="9"/>
      <c r="D215" s="108"/>
      <c r="E215" s="108"/>
      <c r="F215" s="108"/>
      <c r="G215" s="108"/>
      <c r="H215" s="121"/>
      <c r="I215" s="121"/>
      <c r="J215" s="129"/>
      <c r="K215" s="133"/>
      <c r="L215" s="188"/>
      <c r="M215" s="145"/>
      <c r="N215" s="145"/>
      <c r="O215" s="145"/>
      <c r="P215" s="145"/>
      <c r="Q215" s="145"/>
      <c r="R215" s="145"/>
      <c r="S215" s="145"/>
      <c r="U215" s="43" t="e">
        <f>#REF!+#REF!+#REF!+#REF!+#REF!</f>
        <v>#REF!</v>
      </c>
    </row>
    <row r="216" spans="1:21" ht="15">
      <c r="A216" s="12"/>
      <c r="B216" s="10"/>
      <c r="C216" s="9"/>
      <c r="D216" s="108"/>
      <c r="E216" s="108"/>
      <c r="F216" s="108"/>
      <c r="G216" s="108"/>
      <c r="H216" s="121"/>
      <c r="I216" s="121"/>
      <c r="J216" s="129"/>
      <c r="K216" s="133"/>
      <c r="L216" s="133"/>
      <c r="M216" s="145"/>
      <c r="N216" s="145"/>
      <c r="O216" s="145"/>
      <c r="P216" s="145"/>
      <c r="Q216" s="145"/>
      <c r="R216" s="145"/>
      <c r="S216" s="145"/>
      <c r="U216" s="43" t="e">
        <f>#REF!+#REF!+#REF!+#REF!+#REF!</f>
        <v>#REF!</v>
      </c>
    </row>
    <row r="217" spans="1:21" ht="50.25" customHeight="1">
      <c r="A217" s="14"/>
      <c r="B217" s="172" t="s">
        <v>231</v>
      </c>
      <c r="C217" s="172"/>
      <c r="D217" s="106" t="s">
        <v>2</v>
      </c>
      <c r="E217" s="106" t="s">
        <v>3</v>
      </c>
      <c r="F217" s="106" t="s">
        <v>4</v>
      </c>
      <c r="G217" s="106" t="s">
        <v>5</v>
      </c>
      <c r="H217" s="120" t="s">
        <v>6</v>
      </c>
      <c r="I217" s="120" t="s">
        <v>205</v>
      </c>
      <c r="J217" s="106" t="s">
        <v>7</v>
      </c>
      <c r="K217" s="131" t="s">
        <v>255</v>
      </c>
      <c r="L217" s="131"/>
      <c r="M217" s="143" t="s">
        <v>8</v>
      </c>
      <c r="N217" s="143" t="s">
        <v>9</v>
      </c>
      <c r="O217" s="143" t="s">
        <v>10</v>
      </c>
      <c r="P217" s="143" t="s">
        <v>11</v>
      </c>
      <c r="Q217" s="143" t="s">
        <v>12</v>
      </c>
      <c r="R217" s="143" t="s">
        <v>206</v>
      </c>
      <c r="S217" s="143" t="s">
        <v>259</v>
      </c>
      <c r="U217" s="43">
        <f>Q231+P231+O231+N231+M231</f>
        <v>0</v>
      </c>
    </row>
    <row r="218" spans="1:22" s="35" customFormat="1" ht="26.25" customHeight="1">
      <c r="A218" s="18">
        <v>192</v>
      </c>
      <c r="B218" s="13" t="s">
        <v>197</v>
      </c>
      <c r="C218" s="20" t="s">
        <v>15</v>
      </c>
      <c r="D218" s="108"/>
      <c r="E218" s="108"/>
      <c r="F218" s="108">
        <v>1460</v>
      </c>
      <c r="G218" s="108">
        <v>100</v>
      </c>
      <c r="H218" s="121"/>
      <c r="I218" s="121"/>
      <c r="J218" s="114">
        <f>SUM(D218:I218)</f>
        <v>1560</v>
      </c>
      <c r="K218" s="133">
        <v>2.12</v>
      </c>
      <c r="L218" s="180" t="s">
        <v>257</v>
      </c>
      <c r="M218" s="147"/>
      <c r="N218" s="100"/>
      <c r="O218" s="100">
        <f>F218*K218</f>
        <v>3095.2000000000003</v>
      </c>
      <c r="P218" s="100">
        <f>G218*K218</f>
        <v>212</v>
      </c>
      <c r="Q218" s="147"/>
      <c r="R218" s="100"/>
      <c r="S218" s="100">
        <f>J218*K218</f>
        <v>3307.2000000000003</v>
      </c>
      <c r="T218"/>
      <c r="U218" s="43">
        <f>Q139+P139+O139+N139+M139</f>
        <v>0</v>
      </c>
      <c r="V218"/>
    </row>
    <row r="219" spans="1:22" s="35" customFormat="1" ht="26.25">
      <c r="A219" s="18">
        <v>193</v>
      </c>
      <c r="B219" s="13" t="s">
        <v>198</v>
      </c>
      <c r="C219" s="20" t="s">
        <v>15</v>
      </c>
      <c r="D219" s="108"/>
      <c r="E219" s="108"/>
      <c r="F219" s="108">
        <v>1360</v>
      </c>
      <c r="G219" s="108">
        <v>90</v>
      </c>
      <c r="H219" s="121"/>
      <c r="I219" s="121"/>
      <c r="J219" s="114">
        <f>SUM(D219:I219)</f>
        <v>1450</v>
      </c>
      <c r="K219" s="133">
        <v>2.15</v>
      </c>
      <c r="L219" s="181"/>
      <c r="M219" s="147"/>
      <c r="N219" s="100"/>
      <c r="O219" s="100">
        <f>F219*K219</f>
        <v>2924</v>
      </c>
      <c r="P219" s="100">
        <f>G219*K219</f>
        <v>193.5</v>
      </c>
      <c r="Q219" s="147"/>
      <c r="R219" s="100"/>
      <c r="S219" s="100">
        <f>J219*K219</f>
        <v>3117.5</v>
      </c>
      <c r="T219"/>
      <c r="U219" s="43">
        <f>Q140+P140+O140+N140+M140</f>
        <v>0</v>
      </c>
      <c r="V219"/>
    </row>
    <row r="220" spans="1:22" s="35" customFormat="1" ht="26.25">
      <c r="A220" s="18">
        <v>194</v>
      </c>
      <c r="B220" s="13" t="s">
        <v>200</v>
      </c>
      <c r="C220" s="20" t="s">
        <v>15</v>
      </c>
      <c r="D220" s="108"/>
      <c r="E220" s="108"/>
      <c r="F220" s="108">
        <v>264</v>
      </c>
      <c r="G220" s="108">
        <v>16</v>
      </c>
      <c r="H220" s="121"/>
      <c r="I220" s="121"/>
      <c r="J220" s="114">
        <f>SUM(D220:I220)</f>
        <v>280</v>
      </c>
      <c r="K220" s="133">
        <v>2.07</v>
      </c>
      <c r="L220" s="181"/>
      <c r="M220" s="147"/>
      <c r="N220" s="100"/>
      <c r="O220" s="100">
        <f>F220*K220</f>
        <v>546.4799999999999</v>
      </c>
      <c r="P220" s="100">
        <f>G220*K220</f>
        <v>33.12</v>
      </c>
      <c r="Q220" s="147"/>
      <c r="R220" s="100"/>
      <c r="S220" s="100">
        <f>J220*K220</f>
        <v>579.5999999999999</v>
      </c>
      <c r="T220"/>
      <c r="U220" s="43">
        <f>Q140+P140+O140+N140+M140</f>
        <v>0</v>
      </c>
      <c r="V220"/>
    </row>
    <row r="221" spans="1:22" s="35" customFormat="1" ht="26.25">
      <c r="A221" s="18">
        <v>195</v>
      </c>
      <c r="B221" s="13" t="s">
        <v>199</v>
      </c>
      <c r="C221" s="20" t="s">
        <v>15</v>
      </c>
      <c r="D221" s="108"/>
      <c r="E221" s="108"/>
      <c r="F221" s="108">
        <v>1060</v>
      </c>
      <c r="G221" s="108">
        <v>100</v>
      </c>
      <c r="H221" s="121"/>
      <c r="I221" s="121"/>
      <c r="J221" s="114">
        <f>SUM(D221:I221)</f>
        <v>1160</v>
      </c>
      <c r="K221" s="133">
        <v>2.54</v>
      </c>
      <c r="L221" s="181"/>
      <c r="M221" s="147"/>
      <c r="N221" s="100"/>
      <c r="O221" s="100">
        <f>F221*K221</f>
        <v>2692.4</v>
      </c>
      <c r="P221" s="100">
        <f>G221*K221</f>
        <v>254</v>
      </c>
      <c r="Q221" s="147"/>
      <c r="R221" s="100"/>
      <c r="S221" s="100">
        <f>J221*K221</f>
        <v>2946.4</v>
      </c>
      <c r="T221"/>
      <c r="U221" s="43">
        <f>Q141+P141+O141+N141+M141</f>
        <v>0</v>
      </c>
      <c r="V221"/>
    </row>
    <row r="222" spans="1:21" ht="15" customHeight="1">
      <c r="A222" s="18"/>
      <c r="B222" s="173" t="s">
        <v>258</v>
      </c>
      <c r="C222" s="14"/>
      <c r="D222" s="107"/>
      <c r="E222" s="107"/>
      <c r="F222" s="108"/>
      <c r="G222" s="108"/>
      <c r="H222" s="122"/>
      <c r="I222" s="122"/>
      <c r="J222" s="107"/>
      <c r="K222" s="133"/>
      <c r="L222" s="189" t="s">
        <v>261</v>
      </c>
      <c r="M222" s="144"/>
      <c r="N222" s="144"/>
      <c r="O222" s="144">
        <f>SUM(O218:O221)</f>
        <v>9258.08</v>
      </c>
      <c r="P222" s="144">
        <f>SUM(P218:P221)</f>
        <v>692.62</v>
      </c>
      <c r="Q222" s="144"/>
      <c r="R222" s="144"/>
      <c r="S222" s="145">
        <f>SUM(S218:S221)</f>
        <v>9950.7</v>
      </c>
      <c r="U222" s="43" t="e">
        <f>#REF!+#REF!+#REF!+#REF!+#REF!</f>
        <v>#REF!</v>
      </c>
    </row>
    <row r="223" spans="1:21" ht="15">
      <c r="A223" s="18"/>
      <c r="B223" s="174"/>
      <c r="C223" s="14"/>
      <c r="D223" s="107"/>
      <c r="E223" s="107"/>
      <c r="F223" s="108"/>
      <c r="G223" s="108"/>
      <c r="H223" s="122"/>
      <c r="I223" s="122"/>
      <c r="J223" s="107"/>
      <c r="K223" s="133"/>
      <c r="L223" s="190"/>
      <c r="M223" s="144"/>
      <c r="N223" s="144"/>
      <c r="O223" s="144"/>
      <c r="P223" s="144"/>
      <c r="Q223" s="144"/>
      <c r="R223" s="144"/>
      <c r="S223" s="145"/>
      <c r="U223" s="43"/>
    </row>
    <row r="224" spans="1:21" ht="34.5" customHeight="1">
      <c r="A224" s="12"/>
      <c r="B224" s="175"/>
      <c r="C224" s="9"/>
      <c r="D224" s="108"/>
      <c r="E224" s="108"/>
      <c r="F224" s="108"/>
      <c r="G224" s="108"/>
      <c r="H224" s="121"/>
      <c r="I224" s="121"/>
      <c r="J224" s="129"/>
      <c r="K224" s="133"/>
      <c r="L224" s="191"/>
      <c r="M224" s="145"/>
      <c r="N224" s="145"/>
      <c r="O224" s="145"/>
      <c r="P224" s="145"/>
      <c r="Q224" s="145"/>
      <c r="R224" s="145"/>
      <c r="S224" s="145"/>
      <c r="U224" s="43"/>
    </row>
    <row r="225" spans="1:21" ht="41.25" customHeight="1">
      <c r="A225" s="14"/>
      <c r="B225" s="16" t="s">
        <v>216</v>
      </c>
      <c r="C225" s="1" t="s">
        <v>1</v>
      </c>
      <c r="D225" s="106" t="s">
        <v>2</v>
      </c>
      <c r="E225" s="106" t="s">
        <v>3</v>
      </c>
      <c r="F225" s="106" t="s">
        <v>4</v>
      </c>
      <c r="G225" s="106" t="s">
        <v>5</v>
      </c>
      <c r="H225" s="120" t="s">
        <v>6</v>
      </c>
      <c r="I225" s="120" t="s">
        <v>205</v>
      </c>
      <c r="J225" s="106" t="s">
        <v>7</v>
      </c>
      <c r="K225" s="131" t="s">
        <v>255</v>
      </c>
      <c r="L225" s="131"/>
      <c r="M225" s="143" t="s">
        <v>8</v>
      </c>
      <c r="N225" s="143" t="s">
        <v>9</v>
      </c>
      <c r="O225" s="143" t="s">
        <v>10</v>
      </c>
      <c r="P225" s="143" t="s">
        <v>11</v>
      </c>
      <c r="Q225" s="143" t="s">
        <v>12</v>
      </c>
      <c r="R225" s="143" t="s">
        <v>206</v>
      </c>
      <c r="S225" s="143" t="s">
        <v>259</v>
      </c>
      <c r="U225" s="43"/>
    </row>
    <row r="226" spans="1:21" ht="39" customHeight="1">
      <c r="A226" s="14">
        <v>196</v>
      </c>
      <c r="B226" s="13" t="s">
        <v>203</v>
      </c>
      <c r="C226" s="20" t="s">
        <v>17</v>
      </c>
      <c r="D226" s="108"/>
      <c r="E226" s="108">
        <v>9600</v>
      </c>
      <c r="F226" s="108">
        <v>0</v>
      </c>
      <c r="G226" s="108">
        <v>108</v>
      </c>
      <c r="H226" s="121"/>
      <c r="I226" s="121"/>
      <c r="J226" s="114">
        <f>SUM(D226:I226)</f>
        <v>9708</v>
      </c>
      <c r="K226" s="133">
        <v>5.65</v>
      </c>
      <c r="L226" s="183" t="s">
        <v>257</v>
      </c>
      <c r="M226" s="100"/>
      <c r="N226" s="100">
        <f>E226*K226</f>
        <v>54240</v>
      </c>
      <c r="O226" s="100">
        <f>F226*K226</f>
        <v>0</v>
      </c>
      <c r="P226" s="100">
        <f>G226*K226</f>
        <v>610.2</v>
      </c>
      <c r="Q226" s="100"/>
      <c r="R226" s="100"/>
      <c r="S226" s="100">
        <f>J226*K226</f>
        <v>54850.200000000004</v>
      </c>
      <c r="U226" s="43" t="e">
        <f>#REF!+#REF!+#REF!+#REF!+#REF!</f>
        <v>#REF!</v>
      </c>
    </row>
    <row r="227" spans="1:21" ht="61.5" customHeight="1">
      <c r="A227" s="14">
        <v>197</v>
      </c>
      <c r="B227" s="13" t="s">
        <v>202</v>
      </c>
      <c r="C227" s="20" t="s">
        <v>17</v>
      </c>
      <c r="D227" s="108"/>
      <c r="E227" s="108">
        <v>0</v>
      </c>
      <c r="F227" s="108">
        <v>624</v>
      </c>
      <c r="G227" s="108">
        <v>132</v>
      </c>
      <c r="H227" s="121"/>
      <c r="I227" s="121"/>
      <c r="J227" s="114">
        <f>SUM(D227:I227)</f>
        <v>756</v>
      </c>
      <c r="K227" s="133">
        <v>21.76</v>
      </c>
      <c r="L227" s="184"/>
      <c r="M227" s="100"/>
      <c r="N227" s="100">
        <f>E227*K227</f>
        <v>0</v>
      </c>
      <c r="O227" s="100">
        <f>F227*K227</f>
        <v>13578.240000000002</v>
      </c>
      <c r="P227" s="100">
        <f>G227*K227</f>
        <v>2872.32</v>
      </c>
      <c r="Q227" s="100"/>
      <c r="R227" s="100"/>
      <c r="S227" s="100">
        <f>J227*K227</f>
        <v>16450.56</v>
      </c>
      <c r="U227" s="43" t="e">
        <f>Q232+P232+O232+N232+M232</f>
        <v>#VALUE!</v>
      </c>
    </row>
    <row r="228" spans="1:21" ht="15">
      <c r="A228" s="14"/>
      <c r="B228" s="173" t="str">
        <f>$B$222</f>
        <v>ΜΕΡΙΚΟ ΣΥΝΟΛΟ ΤΟΥ ΤΜΗΜΑΤΟΣ ΧΩΡΙΣ ΤΟ ΦΠΑ ΜΕΤΑ ΤΗΝ ΕΚΠΤΩΣΗ</v>
      </c>
      <c r="C228" s="173"/>
      <c r="D228" s="107"/>
      <c r="E228" s="107"/>
      <c r="F228" s="107"/>
      <c r="G228" s="107"/>
      <c r="H228" s="122"/>
      <c r="I228" s="122"/>
      <c r="J228" s="107"/>
      <c r="K228" s="137"/>
      <c r="L228" s="192" t="s">
        <v>263</v>
      </c>
      <c r="M228" s="144"/>
      <c r="N228" s="144">
        <f aca="true" t="shared" si="46" ref="N228:S228">SUM(N226:N227)</f>
        <v>54240</v>
      </c>
      <c r="O228" s="144">
        <f t="shared" si="46"/>
        <v>13578.240000000002</v>
      </c>
      <c r="P228" s="144">
        <f t="shared" si="46"/>
        <v>3482.5200000000004</v>
      </c>
      <c r="Q228" s="144"/>
      <c r="R228" s="144"/>
      <c r="S228" s="144">
        <f t="shared" si="46"/>
        <v>71300.76000000001</v>
      </c>
      <c r="U228" s="43">
        <f>Q233+P233+O233+N233+M233</f>
        <v>21386.8</v>
      </c>
    </row>
    <row r="229" spans="1:22" ht="15">
      <c r="A229" s="14"/>
      <c r="B229" s="174"/>
      <c r="C229" s="174"/>
      <c r="D229" s="107"/>
      <c r="E229" s="107"/>
      <c r="F229" s="107"/>
      <c r="G229" s="107"/>
      <c r="H229" s="122"/>
      <c r="I229" s="122"/>
      <c r="J229" s="114"/>
      <c r="K229" s="137"/>
      <c r="L229" s="193"/>
      <c r="M229" s="145"/>
      <c r="N229" s="145"/>
      <c r="O229" s="145"/>
      <c r="P229" s="145"/>
      <c r="Q229" s="145"/>
      <c r="R229" s="145"/>
      <c r="S229" s="145"/>
      <c r="U229" s="43">
        <f>Q234+P234+O234+N234+M234</f>
        <v>36378</v>
      </c>
      <c r="V229" s="43"/>
    </row>
    <row r="230" spans="1:21" ht="39.75" customHeight="1">
      <c r="A230" s="9"/>
      <c r="B230" s="175"/>
      <c r="C230" s="175"/>
      <c r="D230" s="107"/>
      <c r="E230" s="107"/>
      <c r="F230" s="107"/>
      <c r="G230" s="107"/>
      <c r="H230" s="122"/>
      <c r="I230" s="122"/>
      <c r="J230" s="114"/>
      <c r="K230" s="137"/>
      <c r="L230" s="194"/>
      <c r="M230" s="145"/>
      <c r="N230" s="145"/>
      <c r="O230" s="145"/>
      <c r="P230" s="145"/>
      <c r="Q230" s="145"/>
      <c r="R230" s="145"/>
      <c r="S230" s="145"/>
      <c r="U230" s="43">
        <f>Q236+P236+O236+N236+M236</f>
        <v>2795</v>
      </c>
    </row>
    <row r="231" spans="1:21" ht="15">
      <c r="A231" s="9"/>
      <c r="B231" s="11"/>
      <c r="C231" s="11"/>
      <c r="D231" s="107"/>
      <c r="E231" s="107"/>
      <c r="F231" s="107"/>
      <c r="G231" s="107"/>
      <c r="H231" s="122"/>
      <c r="I231" s="122"/>
      <c r="J231" s="114"/>
      <c r="K231" s="137"/>
      <c r="L231" s="137"/>
      <c r="M231" s="145"/>
      <c r="N231" s="145"/>
      <c r="O231" s="145"/>
      <c r="P231" s="145"/>
      <c r="Q231" s="145"/>
      <c r="R231" s="145"/>
      <c r="S231" s="145"/>
      <c r="U231" s="43">
        <f>Q237+P237+O237+N237+M237</f>
        <v>22006.4</v>
      </c>
    </row>
    <row r="232" spans="1:21" ht="48">
      <c r="A232" s="14"/>
      <c r="B232" s="16" t="s">
        <v>217</v>
      </c>
      <c r="C232" s="1" t="s">
        <v>1</v>
      </c>
      <c r="D232" s="106" t="s">
        <v>2</v>
      </c>
      <c r="E232" s="106" t="s">
        <v>3</v>
      </c>
      <c r="F232" s="106" t="s">
        <v>4</v>
      </c>
      <c r="G232" s="106" t="s">
        <v>5</v>
      </c>
      <c r="H232" s="120" t="s">
        <v>6</v>
      </c>
      <c r="I232" s="120" t="s">
        <v>205</v>
      </c>
      <c r="J232" s="106" t="s">
        <v>7</v>
      </c>
      <c r="K232" s="131" t="s">
        <v>255</v>
      </c>
      <c r="L232" s="131"/>
      <c r="M232" s="143" t="s">
        <v>8</v>
      </c>
      <c r="N232" s="143" t="s">
        <v>9</v>
      </c>
      <c r="O232" s="143" t="s">
        <v>10</v>
      </c>
      <c r="P232" s="143" t="s">
        <v>11</v>
      </c>
      <c r="Q232" s="143" t="s">
        <v>12</v>
      </c>
      <c r="R232" s="143" t="s">
        <v>206</v>
      </c>
      <c r="S232" s="143" t="s">
        <v>259</v>
      </c>
      <c r="U232" s="43" t="e">
        <f>#REF!+#REF!+#REF!+#REF!+#REF!</f>
        <v>#REF!</v>
      </c>
    </row>
    <row r="233" spans="1:21" ht="15" customHeight="1">
      <c r="A233" s="14">
        <v>198</v>
      </c>
      <c r="B233" s="13" t="s">
        <v>108</v>
      </c>
      <c r="C233" s="20" t="s">
        <v>15</v>
      </c>
      <c r="D233" s="108"/>
      <c r="E233" s="108">
        <v>0</v>
      </c>
      <c r="F233" s="108">
        <v>2180</v>
      </c>
      <c r="G233" s="108">
        <v>360</v>
      </c>
      <c r="H233" s="121"/>
      <c r="I233" s="121"/>
      <c r="J233" s="114">
        <f aca="true" t="shared" si="47" ref="J233:J238">SUM(D233:I233)</f>
        <v>2540</v>
      </c>
      <c r="K233" s="133">
        <v>8.42</v>
      </c>
      <c r="L233" s="183" t="s">
        <v>257</v>
      </c>
      <c r="M233" s="100"/>
      <c r="N233" s="100">
        <f aca="true" t="shared" si="48" ref="N233:N238">E233*K233</f>
        <v>0</v>
      </c>
      <c r="O233" s="100">
        <f aca="true" t="shared" si="49" ref="O233:O238">F233*K233</f>
        <v>18355.6</v>
      </c>
      <c r="P233" s="100">
        <f aca="true" t="shared" si="50" ref="P233:P238">G233*K233</f>
        <v>3031.2</v>
      </c>
      <c r="Q233" s="100"/>
      <c r="R233" s="100"/>
      <c r="S233" s="100">
        <f aca="true" t="shared" si="51" ref="S233:S238">J233*K233</f>
        <v>21386.8</v>
      </c>
      <c r="U233" s="43" t="e">
        <f>#REF!+#REF!+#REF!+#REF!+#REF!</f>
        <v>#REF!</v>
      </c>
    </row>
    <row r="234" spans="1:19" ht="39">
      <c r="A234" s="14">
        <v>199</v>
      </c>
      <c r="B234" s="13" t="s">
        <v>109</v>
      </c>
      <c r="C234" s="20" t="s">
        <v>15</v>
      </c>
      <c r="D234" s="108"/>
      <c r="E234" s="108">
        <v>2000</v>
      </c>
      <c r="F234" s="108">
        <v>2760</v>
      </c>
      <c r="G234" s="108">
        <v>400</v>
      </c>
      <c r="H234" s="121"/>
      <c r="I234" s="121"/>
      <c r="J234" s="114">
        <f t="shared" si="47"/>
        <v>5160</v>
      </c>
      <c r="K234" s="133">
        <v>7.05</v>
      </c>
      <c r="L234" s="185"/>
      <c r="M234" s="100"/>
      <c r="N234" s="100">
        <f t="shared" si="48"/>
        <v>14100</v>
      </c>
      <c r="O234" s="100">
        <f t="shared" si="49"/>
        <v>19458</v>
      </c>
      <c r="P234" s="100">
        <f t="shared" si="50"/>
        <v>2820</v>
      </c>
      <c r="Q234" s="100"/>
      <c r="R234" s="100"/>
      <c r="S234" s="100">
        <f t="shared" si="51"/>
        <v>36378</v>
      </c>
    </row>
    <row r="235" spans="1:21" ht="15">
      <c r="A235" s="14">
        <v>200</v>
      </c>
      <c r="B235" s="13" t="s">
        <v>110</v>
      </c>
      <c r="C235" s="20" t="s">
        <v>15</v>
      </c>
      <c r="D235" s="108"/>
      <c r="E235" s="108">
        <v>2800</v>
      </c>
      <c r="F235" s="108">
        <v>4440</v>
      </c>
      <c r="G235" s="108">
        <v>400</v>
      </c>
      <c r="H235" s="121"/>
      <c r="I235" s="121"/>
      <c r="J235" s="114">
        <f t="shared" si="47"/>
        <v>7640</v>
      </c>
      <c r="K235" s="133">
        <v>2.82</v>
      </c>
      <c r="L235" s="185"/>
      <c r="M235" s="100"/>
      <c r="N235" s="100">
        <f t="shared" si="48"/>
        <v>7896</v>
      </c>
      <c r="O235" s="100">
        <f t="shared" si="49"/>
        <v>12520.8</v>
      </c>
      <c r="P235" s="100">
        <f t="shared" si="50"/>
        <v>1128</v>
      </c>
      <c r="Q235" s="100"/>
      <c r="R235" s="100"/>
      <c r="S235" s="100">
        <f t="shared" si="51"/>
        <v>21544.8</v>
      </c>
      <c r="U235" s="43" t="e">
        <f>#REF!+#REF!+#REF!+#REF!+#REF!</f>
        <v>#REF!</v>
      </c>
    </row>
    <row r="236" spans="1:21" ht="15">
      <c r="A236" s="14">
        <v>201</v>
      </c>
      <c r="B236" s="13" t="s">
        <v>111</v>
      </c>
      <c r="C236" s="20" t="s">
        <v>15</v>
      </c>
      <c r="D236" s="108"/>
      <c r="E236" s="108">
        <v>0</v>
      </c>
      <c r="F236" s="108">
        <v>300</v>
      </c>
      <c r="G236" s="108">
        <v>200</v>
      </c>
      <c r="H236" s="121"/>
      <c r="I236" s="121"/>
      <c r="J236" s="114">
        <f t="shared" si="47"/>
        <v>500</v>
      </c>
      <c r="K236" s="133">
        <v>5.59</v>
      </c>
      <c r="L236" s="185"/>
      <c r="M236" s="100"/>
      <c r="N236" s="100">
        <f t="shared" si="48"/>
        <v>0</v>
      </c>
      <c r="O236" s="100">
        <f t="shared" si="49"/>
        <v>1677</v>
      </c>
      <c r="P236" s="100">
        <f t="shared" si="50"/>
        <v>1118</v>
      </c>
      <c r="Q236" s="100"/>
      <c r="R236" s="100"/>
      <c r="S236" s="100">
        <f t="shared" si="51"/>
        <v>2795</v>
      </c>
      <c r="U236" s="43">
        <f>Q245+P245+O245+N245+M245</f>
        <v>21045</v>
      </c>
    </row>
    <row r="237" spans="1:21" ht="26.25">
      <c r="A237" s="14">
        <v>202</v>
      </c>
      <c r="B237" s="13" t="s">
        <v>183</v>
      </c>
      <c r="C237" s="20" t="s">
        <v>15</v>
      </c>
      <c r="D237" s="108"/>
      <c r="E237" s="108">
        <v>4000</v>
      </c>
      <c r="F237" s="108">
        <v>0</v>
      </c>
      <c r="G237" s="108">
        <v>160</v>
      </c>
      <c r="H237" s="121"/>
      <c r="I237" s="121"/>
      <c r="J237" s="114">
        <f t="shared" si="47"/>
        <v>4160</v>
      </c>
      <c r="K237" s="133">
        <v>5.29</v>
      </c>
      <c r="L237" s="185"/>
      <c r="M237" s="100"/>
      <c r="N237" s="100">
        <f t="shared" si="48"/>
        <v>21160</v>
      </c>
      <c r="O237" s="100">
        <f t="shared" si="49"/>
        <v>0</v>
      </c>
      <c r="P237" s="100">
        <f t="shared" si="50"/>
        <v>846.4</v>
      </c>
      <c r="Q237" s="100"/>
      <c r="R237" s="100"/>
      <c r="S237" s="100">
        <f t="shared" si="51"/>
        <v>22006.4</v>
      </c>
      <c r="U237" s="43">
        <f>Q246+P246+O246+N246+M246</f>
        <v>45484.8</v>
      </c>
    </row>
    <row r="238" spans="1:21" ht="15">
      <c r="A238" s="14">
        <v>203</v>
      </c>
      <c r="B238" s="13" t="s">
        <v>112</v>
      </c>
      <c r="C238" s="20" t="s">
        <v>15</v>
      </c>
      <c r="D238" s="108"/>
      <c r="E238" s="108">
        <v>2000</v>
      </c>
      <c r="F238" s="108">
        <v>0</v>
      </c>
      <c r="G238" s="108">
        <v>160</v>
      </c>
      <c r="H238" s="121"/>
      <c r="I238" s="121"/>
      <c r="J238" s="114">
        <f t="shared" si="47"/>
        <v>2160</v>
      </c>
      <c r="K238" s="133">
        <v>7.14</v>
      </c>
      <c r="L238" s="184"/>
      <c r="M238" s="100"/>
      <c r="N238" s="100">
        <f t="shared" si="48"/>
        <v>14280</v>
      </c>
      <c r="O238" s="100">
        <f t="shared" si="49"/>
        <v>0</v>
      </c>
      <c r="P238" s="100">
        <f t="shared" si="50"/>
        <v>1142.3999999999999</v>
      </c>
      <c r="Q238" s="100"/>
      <c r="R238" s="100"/>
      <c r="S238" s="100">
        <f t="shared" si="51"/>
        <v>15422.4</v>
      </c>
      <c r="U238" s="43">
        <f>Q247+P247+O247+N247+M247</f>
        <v>0</v>
      </c>
    </row>
    <row r="239" spans="1:22" ht="15">
      <c r="A239" s="14"/>
      <c r="B239" s="173" t="s">
        <v>258</v>
      </c>
      <c r="C239" s="173"/>
      <c r="D239" s="107"/>
      <c r="E239" s="108"/>
      <c r="F239" s="108"/>
      <c r="G239" s="108"/>
      <c r="H239" s="122"/>
      <c r="I239" s="122"/>
      <c r="J239" s="107"/>
      <c r="K239" s="137"/>
      <c r="L239" s="192" t="s">
        <v>261</v>
      </c>
      <c r="M239" s="144"/>
      <c r="N239" s="144">
        <f>SUM(N233:N238)</f>
        <v>57436</v>
      </c>
      <c r="O239" s="144">
        <f>SUM(O233:O238)</f>
        <v>52011.399999999994</v>
      </c>
      <c r="P239" s="144">
        <f>SUM(P233:P238)</f>
        <v>10086</v>
      </c>
      <c r="Q239" s="144"/>
      <c r="R239" s="144"/>
      <c r="S239" s="145">
        <f>SUM(S233:S238)</f>
        <v>119533.4</v>
      </c>
      <c r="U239" s="43">
        <f>Q248+P248+O248+N248+M248</f>
        <v>0</v>
      </c>
      <c r="V239" s="68"/>
    </row>
    <row r="240" spans="1:22" ht="15" customHeight="1">
      <c r="A240" s="14"/>
      <c r="B240" s="174"/>
      <c r="C240" s="174"/>
      <c r="D240" s="107"/>
      <c r="E240" s="107"/>
      <c r="F240" s="107"/>
      <c r="G240" s="107"/>
      <c r="H240" s="122"/>
      <c r="I240" s="122"/>
      <c r="J240" s="114"/>
      <c r="K240" s="137"/>
      <c r="L240" s="195"/>
      <c r="M240" s="145"/>
      <c r="N240" s="145"/>
      <c r="O240" s="145"/>
      <c r="P240" s="145"/>
      <c r="Q240" s="145"/>
      <c r="R240" s="145"/>
      <c r="S240" s="145"/>
      <c r="U240" s="35"/>
      <c r="V240" s="35"/>
    </row>
    <row r="241" spans="1:22" ht="36.75" customHeight="1">
      <c r="A241" s="9"/>
      <c r="B241" s="175"/>
      <c r="C241" s="175"/>
      <c r="D241" s="107"/>
      <c r="E241" s="107"/>
      <c r="F241" s="107"/>
      <c r="G241" s="107"/>
      <c r="H241" s="122"/>
      <c r="I241" s="122"/>
      <c r="J241" s="114"/>
      <c r="K241" s="137"/>
      <c r="L241" s="196"/>
      <c r="M241" s="145"/>
      <c r="N241" s="145"/>
      <c r="O241" s="145"/>
      <c r="P241" s="145"/>
      <c r="Q241" s="145"/>
      <c r="R241" s="145"/>
      <c r="S241" s="145"/>
      <c r="U241" s="35"/>
      <c r="V241" s="35"/>
    </row>
    <row r="242" spans="1:22" ht="15">
      <c r="A242" s="9"/>
      <c r="B242" s="10"/>
      <c r="C242" s="11"/>
      <c r="D242" s="107"/>
      <c r="E242" s="107"/>
      <c r="F242" s="107"/>
      <c r="G242" s="107"/>
      <c r="H242" s="122"/>
      <c r="I242" s="122"/>
      <c r="J242" s="114"/>
      <c r="K242" s="137"/>
      <c r="L242" s="137"/>
      <c r="M242" s="150"/>
      <c r="N242" s="150"/>
      <c r="O242" s="150"/>
      <c r="P242" s="150"/>
      <c r="Q242" s="150"/>
      <c r="R242" s="150"/>
      <c r="S242" s="145"/>
      <c r="U242" s="35"/>
      <c r="V242" s="35"/>
    </row>
    <row r="243" spans="1:22" ht="48">
      <c r="A243" s="30"/>
      <c r="B243" s="66" t="s">
        <v>218</v>
      </c>
      <c r="C243" s="1" t="s">
        <v>1</v>
      </c>
      <c r="D243" s="106" t="s">
        <v>2</v>
      </c>
      <c r="E243" s="106" t="s">
        <v>3</v>
      </c>
      <c r="F243" s="106" t="s">
        <v>4</v>
      </c>
      <c r="G243" s="106" t="s">
        <v>5</v>
      </c>
      <c r="H243" s="120" t="s">
        <v>6</v>
      </c>
      <c r="I243" s="120" t="s">
        <v>205</v>
      </c>
      <c r="J243" s="106" t="s">
        <v>7</v>
      </c>
      <c r="K243" s="131" t="s">
        <v>255</v>
      </c>
      <c r="L243" s="131"/>
      <c r="M243" s="143" t="s">
        <v>8</v>
      </c>
      <c r="N243" s="143" t="s">
        <v>9</v>
      </c>
      <c r="O243" s="143" t="s">
        <v>10</v>
      </c>
      <c r="P243" s="143" t="s">
        <v>11</v>
      </c>
      <c r="Q243" s="143" t="s">
        <v>12</v>
      </c>
      <c r="R243" s="143" t="s">
        <v>206</v>
      </c>
      <c r="S243" s="143" t="s">
        <v>259</v>
      </c>
      <c r="U243" s="35"/>
      <c r="V243" s="35"/>
    </row>
    <row r="244" spans="1:23" ht="78" customHeight="1">
      <c r="A244" s="14">
        <v>204</v>
      </c>
      <c r="B244" s="13" t="s">
        <v>214</v>
      </c>
      <c r="C244" s="14" t="s">
        <v>15</v>
      </c>
      <c r="D244" s="108"/>
      <c r="E244" s="108"/>
      <c r="F244" s="108">
        <v>1500</v>
      </c>
      <c r="G244" s="108">
        <v>40</v>
      </c>
      <c r="H244" s="121"/>
      <c r="I244" s="121"/>
      <c r="J244" s="114">
        <f>SUM(D244:I244)</f>
        <v>1540</v>
      </c>
      <c r="K244" s="135">
        <v>15.87</v>
      </c>
      <c r="L244" s="183" t="s">
        <v>257</v>
      </c>
      <c r="M244" s="100"/>
      <c r="N244" s="100"/>
      <c r="O244" s="100">
        <f>F244*K244</f>
        <v>23805</v>
      </c>
      <c r="P244" s="100">
        <f>G244*K244</f>
        <v>634.8</v>
      </c>
      <c r="Q244" s="100"/>
      <c r="R244" s="162"/>
      <c r="S244" s="147">
        <f>J244*K244</f>
        <v>24439.8</v>
      </c>
      <c r="T244" s="167"/>
      <c r="U244" s="168"/>
      <c r="V244" s="168"/>
      <c r="W244" s="167"/>
    </row>
    <row r="245" spans="1:23" ht="26.25" customHeight="1">
      <c r="A245" s="62">
        <v>205</v>
      </c>
      <c r="B245" s="27" t="s">
        <v>204</v>
      </c>
      <c r="C245" s="62" t="s">
        <v>15</v>
      </c>
      <c r="D245" s="113"/>
      <c r="E245" s="113"/>
      <c r="F245" s="108">
        <v>3620</v>
      </c>
      <c r="G245" s="113">
        <v>40</v>
      </c>
      <c r="H245" s="125"/>
      <c r="I245" s="125"/>
      <c r="J245" s="114">
        <f>SUM(D245:I245)</f>
        <v>3660</v>
      </c>
      <c r="K245" s="138">
        <v>5.75</v>
      </c>
      <c r="L245" s="184"/>
      <c r="M245" s="149"/>
      <c r="N245" s="149"/>
      <c r="O245" s="149">
        <f>F245*K245</f>
        <v>20815</v>
      </c>
      <c r="P245" s="149">
        <f>G245*K245</f>
        <v>230</v>
      </c>
      <c r="Q245" s="149"/>
      <c r="R245" s="163"/>
      <c r="S245" s="147">
        <f>J245*K245</f>
        <v>21045</v>
      </c>
      <c r="T245" s="167"/>
      <c r="U245" s="168"/>
      <c r="V245" s="168"/>
      <c r="W245" s="167"/>
    </row>
    <row r="246" spans="1:23" ht="15">
      <c r="A246" s="30"/>
      <c r="B246" s="197" t="s">
        <v>258</v>
      </c>
      <c r="C246" s="198"/>
      <c r="D246" s="107"/>
      <c r="E246" s="107"/>
      <c r="F246" s="108"/>
      <c r="G246" s="107"/>
      <c r="H246" s="122"/>
      <c r="I246" s="122"/>
      <c r="J246" s="114"/>
      <c r="K246" s="137"/>
      <c r="L246" s="203" t="s">
        <v>262</v>
      </c>
      <c r="M246" s="144"/>
      <c r="N246" s="144"/>
      <c r="O246" s="144">
        <f>SUM(O244:O245)</f>
        <v>44620</v>
      </c>
      <c r="P246" s="144">
        <f>SUM(P244:P245)</f>
        <v>864.8</v>
      </c>
      <c r="Q246" s="144"/>
      <c r="R246" s="171"/>
      <c r="S246" s="152">
        <f>SUM(S244:S245)</f>
        <v>45484.8</v>
      </c>
      <c r="T246" s="167"/>
      <c r="U246" s="168"/>
      <c r="V246" s="168"/>
      <c r="W246" s="167"/>
    </row>
    <row r="247" spans="1:23" ht="15">
      <c r="A247" s="30"/>
      <c r="B247" s="199"/>
      <c r="C247" s="200"/>
      <c r="D247" s="107"/>
      <c r="E247" s="107"/>
      <c r="F247" s="107"/>
      <c r="G247" s="107"/>
      <c r="H247" s="122"/>
      <c r="I247" s="122"/>
      <c r="J247" s="114"/>
      <c r="K247" s="137"/>
      <c r="L247" s="174"/>
      <c r="M247" s="145"/>
      <c r="N247" s="145"/>
      <c r="O247" s="145"/>
      <c r="P247" s="145"/>
      <c r="Q247" s="145"/>
      <c r="R247" s="164"/>
      <c r="S247" s="152"/>
      <c r="T247" s="167"/>
      <c r="U247" s="167"/>
      <c r="V247" s="167"/>
      <c r="W247" s="167"/>
    </row>
    <row r="248" spans="1:23" ht="15">
      <c r="A248" s="70"/>
      <c r="B248" s="201"/>
      <c r="C248" s="202"/>
      <c r="D248" s="110"/>
      <c r="E248" s="110"/>
      <c r="F248" s="110"/>
      <c r="G248" s="110"/>
      <c r="H248" s="126" t="s">
        <v>264</v>
      </c>
      <c r="I248" s="126"/>
      <c r="J248" s="130"/>
      <c r="K248" s="139"/>
      <c r="L248" s="204"/>
      <c r="M248" s="148"/>
      <c r="N248" s="148"/>
      <c r="O248" s="148"/>
      <c r="P248" s="148"/>
      <c r="Q248" s="148"/>
      <c r="R248" s="151"/>
      <c r="S248" s="152"/>
      <c r="T248" s="167"/>
      <c r="U248" s="167"/>
      <c r="V248" s="167"/>
      <c r="W248" s="167"/>
    </row>
    <row r="249" spans="1:24" s="77" customFormat="1" ht="15">
      <c r="A249" s="71"/>
      <c r="B249" s="72"/>
      <c r="C249" s="73"/>
      <c r="D249" s="74"/>
      <c r="E249" s="74"/>
      <c r="F249" s="74"/>
      <c r="G249" s="74"/>
      <c r="H249" s="73"/>
      <c r="I249" s="73"/>
      <c r="J249" s="75"/>
      <c r="K249" s="76"/>
      <c r="L249" s="76"/>
      <c r="M249" s="51"/>
      <c r="N249" s="51"/>
      <c r="O249" s="51"/>
      <c r="P249" s="51"/>
      <c r="Q249" s="51"/>
      <c r="R249" s="165"/>
      <c r="S249" s="51"/>
      <c r="T249" s="167"/>
      <c r="U249" s="167"/>
      <c r="V249" s="167"/>
      <c r="W249" s="167"/>
      <c r="X249" s="166"/>
    </row>
    <row r="250" spans="3:23" ht="15">
      <c r="C250" s="35"/>
      <c r="T250" s="167"/>
      <c r="U250" s="167"/>
      <c r="V250" s="167"/>
      <c r="W250" s="167"/>
    </row>
    <row r="251" spans="3:23" ht="15" hidden="1">
      <c r="C251" s="35"/>
      <c r="T251" s="167"/>
      <c r="U251" s="167"/>
      <c r="V251" s="167"/>
      <c r="W251" s="167"/>
    </row>
    <row r="252" spans="1:23" ht="15" hidden="1">
      <c r="A252" s="32"/>
      <c r="B252" s="59"/>
      <c r="C252" s="46"/>
      <c r="D252" s="79" t="s">
        <v>235</v>
      </c>
      <c r="E252" s="80"/>
      <c r="F252" s="47"/>
      <c r="G252" s="47"/>
      <c r="H252" s="46"/>
      <c r="I252" s="46"/>
      <c r="J252" s="56"/>
      <c r="K252" s="50"/>
      <c r="L252" s="50"/>
      <c r="M252" s="50"/>
      <c r="N252" s="50"/>
      <c r="O252" s="50"/>
      <c r="P252" s="50"/>
      <c r="Q252" s="50"/>
      <c r="R252" s="50"/>
      <c r="S252" s="50"/>
      <c r="T252" s="167"/>
      <c r="U252" s="167"/>
      <c r="V252" s="167"/>
      <c r="W252" s="169"/>
    </row>
    <row r="253" spans="1:23" ht="39" hidden="1">
      <c r="A253" s="32"/>
      <c r="B253" s="78"/>
      <c r="C253" s="71"/>
      <c r="D253" s="115" t="s">
        <v>242</v>
      </c>
      <c r="E253" s="115" t="s">
        <v>243</v>
      </c>
      <c r="F253" s="115" t="s">
        <v>250</v>
      </c>
      <c r="G253" s="119" t="s">
        <v>251</v>
      </c>
      <c r="H253" s="127" t="s">
        <v>236</v>
      </c>
      <c r="I253" s="127" t="s">
        <v>237</v>
      </c>
      <c r="J253" s="81"/>
      <c r="K253" s="82"/>
      <c r="L253" s="82"/>
      <c r="M253" s="83"/>
      <c r="N253" s="84">
        <v>0.13</v>
      </c>
      <c r="O253" s="84">
        <v>0.24</v>
      </c>
      <c r="P253" s="85" t="s">
        <v>13</v>
      </c>
      <c r="R253" s="83"/>
      <c r="S253" s="50"/>
      <c r="T253" s="167"/>
      <c r="U253" s="167"/>
      <c r="V253" s="167"/>
      <c r="W253" s="167"/>
    </row>
    <row r="254" spans="1:23" ht="26.25" hidden="1">
      <c r="A254" s="32"/>
      <c r="B254" s="86" t="s">
        <v>238</v>
      </c>
      <c r="C254" s="71"/>
      <c r="D254" s="116">
        <f>SUM(M213+M176+M160+M148+M23+M16+M8)</f>
        <v>12284</v>
      </c>
      <c r="E254" s="89">
        <f>SUM(N239+N228+N176+N148+N16)</f>
        <v>111676</v>
      </c>
      <c r="F254" s="89">
        <f>SUM(O246+O239+O228+O222+O213+O176+O160+O148+O16+O8)</f>
        <v>188642.02000000002</v>
      </c>
      <c r="G254" s="89">
        <f>SUM(P246+P239+P228+P222+P213+P176+P160+P148+P23+P16+P8)</f>
        <v>24264.54</v>
      </c>
      <c r="H254" s="89">
        <f>SUM(Q16+Q23+Q148)</f>
        <v>0</v>
      </c>
      <c r="I254" s="89">
        <f>SUM(R246+R239+R228+R222+R213+R176+R160+R148+R23+R16+R8)</f>
        <v>0</v>
      </c>
      <c r="J254" s="87"/>
      <c r="K254" s="48"/>
      <c r="L254" s="48"/>
      <c r="M254" s="48"/>
      <c r="N254" s="101">
        <f>SUM(S246+S239+S228+S222+S213+S176+S148+S23+S16+S8)</f>
        <v>336866.56000000006</v>
      </c>
      <c r="O254" s="99">
        <v>8460.6</v>
      </c>
      <c r="P254" s="51">
        <f>SUM(S246+S239+S228+S222+S213+S176+S160+S148+S23+S16+S8)</f>
        <v>336866.56000000006</v>
      </c>
      <c r="R254" s="48"/>
      <c r="S254" s="50"/>
      <c r="T254" s="167"/>
      <c r="U254" s="167"/>
      <c r="V254" s="167"/>
      <c r="W254" s="167"/>
    </row>
    <row r="255" spans="1:23" ht="12.75" customHeight="1" hidden="1">
      <c r="A255" s="32"/>
      <c r="B255" s="86" t="s">
        <v>239</v>
      </c>
      <c r="C255" s="71"/>
      <c r="D255" s="89" t="e">
        <f>SUM(M214+#REF!+#REF!+#REF!+#REF!+#REF!+#REF!)</f>
        <v>#REF!</v>
      </c>
      <c r="E255" s="89" t="e">
        <f>SUM(N240+N229+#REF!+#REF!+#REF!)</f>
        <v>#REF!</v>
      </c>
      <c r="F255" s="89" t="e">
        <f>SUM(O247+O240+O229+#REF!+O214+#REF!+#REF!+#REF!+#REF!+#REF!)</f>
        <v>#REF!</v>
      </c>
      <c r="G255" s="89" t="e">
        <f>SUM(P247+P240+P229+#REF!+P214+#REF!+#REF!+#REF!+#REF!+#REF!+#REF!)</f>
        <v>#REF!</v>
      </c>
      <c r="H255" s="89" t="e">
        <f>SUM(#REF!+#REF!+#REF!)</f>
        <v>#REF!</v>
      </c>
      <c r="I255" s="89" t="e">
        <f>SUM(R247+R240+R229+#REF!+R214+#REF!+#REF!+#REF!+#REF!+#REF!+#REF!)</f>
        <v>#REF!</v>
      </c>
      <c r="J255" s="87"/>
      <c r="K255" s="48"/>
      <c r="L255" s="48"/>
      <c r="M255" s="48"/>
      <c r="N255" s="102" t="e">
        <f>SUM(S247+S240+S229+#REF!+S214+#REF!+#REF!+#REF!+#REF!+#REF!)</f>
        <v>#REF!</v>
      </c>
      <c r="O255" s="100">
        <f>O254*24%</f>
        <v>2030.544</v>
      </c>
      <c r="P255" s="51" t="e">
        <f>SUM(S247+S240+S229+#REF!+S214+#REF!+#REF!+#REF!+#REF!+#REF!+#REF!)</f>
        <v>#REF!</v>
      </c>
      <c r="R255" s="48"/>
      <c r="S255" s="50"/>
      <c r="T255" s="167"/>
      <c r="U255" s="167"/>
      <c r="V255" s="167"/>
      <c r="W255" s="170"/>
    </row>
    <row r="256" spans="1:23" ht="15" hidden="1">
      <c r="A256" s="32"/>
      <c r="B256" s="86" t="s">
        <v>240</v>
      </c>
      <c r="C256" s="71"/>
      <c r="D256" s="89" t="e">
        <f>SUM(M215+#REF!+#REF!+#REF!+#REF!+#REF!+#REF!)</f>
        <v>#REF!</v>
      </c>
      <c r="E256" s="89" t="e">
        <f>SUM(N241+N230+#REF!+#REF!+#REF!)</f>
        <v>#REF!</v>
      </c>
      <c r="F256" s="89" t="e">
        <f>SUM(O248+O241+O230+#REF!+O215+#REF!+#REF!+#REF!+#REF!+#REF!)</f>
        <v>#REF!</v>
      </c>
      <c r="G256" s="89" t="e">
        <f>SUM(P248+P241+P230+#REF!+P215+#REF!+#REF!+#REF!+#REF!+#REF!+#REF!)</f>
        <v>#REF!</v>
      </c>
      <c r="H256" s="89" t="e">
        <f>SUM(#REF!+#REF!+#REF!)</f>
        <v>#REF!</v>
      </c>
      <c r="I256" s="89" t="e">
        <f>SUM(R248+R241+R230+#REF!+R215+#REF!+#REF!+#REF!+#REF!+#REF!+#REF!)</f>
        <v>#REF!</v>
      </c>
      <c r="J256" s="88"/>
      <c r="K256" s="48"/>
      <c r="L256" s="48"/>
      <c r="M256" s="48"/>
      <c r="N256" s="101" t="e">
        <f>SUM(S248+S241+S230+#REF!+S215+#REF!+#REF!+#REF!+#REF!+#REF!)</f>
        <v>#REF!</v>
      </c>
      <c r="O256" s="100">
        <f>O254+O255</f>
        <v>10491.144</v>
      </c>
      <c r="P256" s="51" t="e">
        <f>SUM(S248+S241+S230+#REF!+S215+#REF!+#REF!+#REF!+#REF!+#REF!+#REF!)</f>
        <v>#REF!</v>
      </c>
      <c r="R256" s="48"/>
      <c r="S256" s="50"/>
      <c r="T256" s="167"/>
      <c r="U256" s="167"/>
      <c r="V256" s="167"/>
      <c r="W256" s="170"/>
    </row>
    <row r="257" spans="1:23" ht="15" hidden="1">
      <c r="A257" s="32"/>
      <c r="B257" s="59"/>
      <c r="C257" s="46"/>
      <c r="D257" s="47"/>
      <c r="E257" s="47"/>
      <c r="F257" s="47"/>
      <c r="G257" s="47"/>
      <c r="H257" s="46"/>
      <c r="I257" s="46"/>
      <c r="J257" s="56"/>
      <c r="K257" s="50"/>
      <c r="L257" s="50"/>
      <c r="M257" s="50"/>
      <c r="N257" s="50"/>
      <c r="O257" s="50"/>
      <c r="P257" s="50"/>
      <c r="Q257" s="50"/>
      <c r="R257" s="50"/>
      <c r="S257" s="50"/>
      <c r="T257" s="167"/>
      <c r="U257" s="167"/>
      <c r="V257" s="167"/>
      <c r="W257" s="167"/>
    </row>
    <row r="258" spans="1:23" ht="15" hidden="1">
      <c r="A258" s="32"/>
      <c r="B258" s="176" t="s">
        <v>240</v>
      </c>
      <c r="C258" s="177"/>
      <c r="D258" s="178"/>
      <c r="E258" s="178"/>
      <c r="F258" s="178"/>
      <c r="G258" s="178"/>
      <c r="H258" s="178"/>
      <c r="I258" s="179"/>
      <c r="J258" s="89" t="e">
        <f>SUM(S248+S241+S230+#REF!+S215+#REF!+#REF!+#REF!+#REF!+#REF!+#REF!)</f>
        <v>#REF!</v>
      </c>
      <c r="K258" s="50"/>
      <c r="L258" s="50"/>
      <c r="M258" s="90" t="s">
        <v>241</v>
      </c>
      <c r="N258" s="50"/>
      <c r="O258" s="50"/>
      <c r="P258" s="50"/>
      <c r="Q258" s="50"/>
      <c r="R258" s="50"/>
      <c r="S258" s="50"/>
      <c r="T258" s="167"/>
      <c r="U258" s="167"/>
      <c r="V258" s="167"/>
      <c r="W258" s="167"/>
    </row>
    <row r="259" spans="1:23" ht="15" customHeight="1" hidden="1">
      <c r="A259" s="32"/>
      <c r="B259" s="33"/>
      <c r="C259" s="46"/>
      <c r="D259" s="47"/>
      <c r="E259" s="47"/>
      <c r="F259" s="47"/>
      <c r="G259" s="47"/>
      <c r="H259" s="46"/>
      <c r="I259" s="46"/>
      <c r="J259" s="56"/>
      <c r="K259" s="50"/>
      <c r="L259" s="50"/>
      <c r="M259" s="50"/>
      <c r="N259" s="50">
        <f>N254*13/100</f>
        <v>43792.65280000001</v>
      </c>
      <c r="O259" s="50">
        <f>O254*24/100</f>
        <v>2030.5440000000003</v>
      </c>
      <c r="P259" s="50"/>
      <c r="Q259" s="50"/>
      <c r="R259" s="50"/>
      <c r="S259" s="50"/>
      <c r="T259" s="167"/>
      <c r="U259" s="167"/>
      <c r="V259" s="167"/>
      <c r="W259" s="167"/>
    </row>
    <row r="260" spans="1:23" ht="15" hidden="1">
      <c r="A260" s="32"/>
      <c r="B260" s="45"/>
      <c r="C260" s="46"/>
      <c r="D260" s="47"/>
      <c r="E260" s="47"/>
      <c r="F260" s="47"/>
      <c r="G260" s="47"/>
      <c r="H260" s="46"/>
      <c r="I260" s="46"/>
      <c r="J260" s="56"/>
      <c r="K260" s="50"/>
      <c r="L260" s="50"/>
      <c r="M260" s="50"/>
      <c r="N260" s="50"/>
      <c r="O260" s="50"/>
      <c r="P260" s="50"/>
      <c r="Q260" s="50"/>
      <c r="R260" s="50"/>
      <c r="S260" s="50"/>
      <c r="T260" s="167"/>
      <c r="U260" s="167"/>
      <c r="V260" s="167"/>
      <c r="W260" s="167"/>
    </row>
    <row r="261" spans="2:23" ht="15">
      <c r="B261" s="60"/>
      <c r="C261" s="35"/>
      <c r="T261" s="168"/>
      <c r="U261" s="167"/>
      <c r="V261" s="167"/>
      <c r="W261" s="167"/>
    </row>
    <row r="262" spans="2:23" ht="15">
      <c r="B262" s="60"/>
      <c r="C262" s="35"/>
      <c r="T262" s="168"/>
      <c r="U262" s="167"/>
      <c r="V262" s="167"/>
      <c r="W262" s="167"/>
    </row>
    <row r="263" spans="2:23" ht="15.75">
      <c r="B263" s="60"/>
      <c r="C263" s="35"/>
      <c r="G263" s="205" t="s">
        <v>266</v>
      </c>
      <c r="T263" s="168"/>
      <c r="U263" s="167"/>
      <c r="V263" s="167"/>
      <c r="W263" s="167"/>
    </row>
    <row r="264" spans="2:23" ht="15">
      <c r="B264" s="60"/>
      <c r="C264" s="35"/>
      <c r="T264" s="168"/>
      <c r="U264" s="167"/>
      <c r="V264" s="167"/>
      <c r="W264" s="167"/>
    </row>
    <row r="265" spans="2:20" ht="15">
      <c r="B265" s="60"/>
      <c r="C265" s="35"/>
      <c r="T265" s="103"/>
    </row>
    <row r="266" spans="2:20" ht="15">
      <c r="B266" s="60"/>
      <c r="C266" s="35"/>
      <c r="J266" s="103"/>
      <c r="T266" s="35"/>
    </row>
    <row r="267" spans="2:20" ht="15">
      <c r="B267" s="60"/>
      <c r="C267" s="35"/>
      <c r="T267" s="35"/>
    </row>
    <row r="268" spans="2:20" ht="15">
      <c r="B268" s="60"/>
      <c r="C268" s="35"/>
      <c r="T268" s="35"/>
    </row>
    <row r="269" spans="2:20" ht="15">
      <c r="B269" s="60"/>
      <c r="C269" s="35"/>
      <c r="T269" s="35"/>
    </row>
    <row r="270" spans="2:20" ht="15">
      <c r="B270" s="60"/>
      <c r="C270" s="35"/>
      <c r="T270" s="35"/>
    </row>
    <row r="271" spans="2:20" ht="15">
      <c r="B271" s="60"/>
      <c r="C271" s="35"/>
      <c r="T271" s="35"/>
    </row>
    <row r="272" spans="2:20" ht="15">
      <c r="B272" s="60"/>
      <c r="C272" s="35"/>
      <c r="T272" s="35"/>
    </row>
    <row r="273" spans="2:20" ht="15">
      <c r="B273" s="60"/>
      <c r="C273" s="35"/>
      <c r="T273" s="35"/>
    </row>
    <row r="274" spans="2:20" ht="15">
      <c r="B274" s="60"/>
      <c r="C274" s="35"/>
      <c r="E274" s="103"/>
      <c r="T274" s="35"/>
    </row>
    <row r="275" spans="2:20" ht="15">
      <c r="B275" s="60"/>
      <c r="C275" s="35"/>
      <c r="T275" s="35"/>
    </row>
    <row r="276" spans="2:20" ht="15">
      <c r="B276" s="60"/>
      <c r="C276" s="35"/>
      <c r="T276" s="35"/>
    </row>
    <row r="277" spans="2:20" ht="15">
      <c r="B277" s="60"/>
      <c r="C277" s="35"/>
      <c r="T277" s="35"/>
    </row>
    <row r="278" spans="2:20" ht="15">
      <c r="B278" s="60"/>
      <c r="C278" s="35"/>
      <c r="T278" s="35"/>
    </row>
    <row r="279" spans="2:20" ht="15">
      <c r="B279" s="60"/>
      <c r="C279" s="35"/>
      <c r="T279" s="35"/>
    </row>
    <row r="280" spans="2:20" ht="15">
      <c r="B280" s="60"/>
      <c r="C280" s="35"/>
      <c r="T280" s="35"/>
    </row>
    <row r="281" spans="2:20" ht="15">
      <c r="B281" s="60"/>
      <c r="C281" s="35"/>
      <c r="T281" s="35"/>
    </row>
    <row r="282" spans="2:20" ht="15">
      <c r="B282" s="60"/>
      <c r="C282" s="35"/>
      <c r="T282" s="35"/>
    </row>
    <row r="283" spans="2:20" ht="15">
      <c r="B283" s="60"/>
      <c r="C283" s="35"/>
      <c r="T283" s="35"/>
    </row>
    <row r="284" spans="2:20" ht="15">
      <c r="B284" s="60"/>
      <c r="C284" s="35"/>
      <c r="T284" s="35"/>
    </row>
    <row r="285" spans="2:20" ht="15">
      <c r="B285" s="60"/>
      <c r="C285" s="35"/>
      <c r="T285" s="35"/>
    </row>
    <row r="286" spans="2:20" ht="15">
      <c r="B286" s="60"/>
      <c r="C286" s="35"/>
      <c r="T286" s="35"/>
    </row>
    <row r="287" spans="2:20" ht="15">
      <c r="B287" s="60"/>
      <c r="C287" s="35"/>
      <c r="T287" s="35"/>
    </row>
    <row r="288" spans="2:20" ht="15">
      <c r="B288" s="60"/>
      <c r="C288" s="35"/>
      <c r="T288" s="35"/>
    </row>
    <row r="289" spans="2:20" ht="15">
      <c r="B289" s="60"/>
      <c r="C289" s="35"/>
      <c r="T289" s="35"/>
    </row>
    <row r="290" spans="2:20" ht="15">
      <c r="B290" s="60"/>
      <c r="C290" s="35"/>
      <c r="T290" s="35"/>
    </row>
    <row r="291" spans="2:20" ht="15">
      <c r="B291" s="60"/>
      <c r="C291" s="35"/>
      <c r="T291" s="35"/>
    </row>
    <row r="292" spans="2:20" ht="15">
      <c r="B292" s="60"/>
      <c r="C292" s="35"/>
      <c r="T292" s="35"/>
    </row>
    <row r="293" spans="2:20" ht="15">
      <c r="B293" s="60"/>
      <c r="C293" s="35"/>
      <c r="T293" s="35"/>
    </row>
    <row r="294" spans="2:20" ht="15">
      <c r="B294" s="60"/>
      <c r="C294" s="35"/>
      <c r="T294" s="35"/>
    </row>
    <row r="295" spans="2:20" ht="15">
      <c r="B295" s="60"/>
      <c r="C295" s="35"/>
      <c r="T295" s="35"/>
    </row>
    <row r="296" spans="2:20" ht="15">
      <c r="B296" s="60"/>
      <c r="C296" s="35"/>
      <c r="T296" s="35"/>
    </row>
    <row r="297" spans="2:20" ht="15">
      <c r="B297" s="60"/>
      <c r="C297" s="35"/>
      <c r="T297" s="35"/>
    </row>
    <row r="298" spans="2:20" ht="15">
      <c r="B298" s="60"/>
      <c r="C298" s="35"/>
      <c r="T298" s="35"/>
    </row>
    <row r="299" spans="2:20" ht="15">
      <c r="B299" s="60"/>
      <c r="C299" s="35"/>
      <c r="T299" s="35"/>
    </row>
    <row r="300" spans="2:20" ht="15">
      <c r="B300" s="60"/>
      <c r="C300" s="35"/>
      <c r="T300" s="35"/>
    </row>
    <row r="301" spans="2:20" ht="15">
      <c r="B301" s="60"/>
      <c r="C301" s="35"/>
      <c r="T301" s="35"/>
    </row>
    <row r="302" spans="2:20" ht="15">
      <c r="B302" s="60"/>
      <c r="C302" s="35"/>
      <c r="T302" s="35"/>
    </row>
    <row r="303" spans="2:20" ht="15">
      <c r="B303" s="60"/>
      <c r="C303" s="35"/>
      <c r="T303" s="35"/>
    </row>
    <row r="304" spans="2:20" ht="15">
      <c r="B304" s="60"/>
      <c r="C304" s="35"/>
      <c r="T304" s="35"/>
    </row>
    <row r="305" spans="2:20" ht="15">
      <c r="B305" s="60"/>
      <c r="C305" s="35"/>
      <c r="T305" s="35"/>
    </row>
    <row r="306" spans="2:20" ht="15">
      <c r="B306" s="60"/>
      <c r="C306" s="35"/>
      <c r="T306" s="35"/>
    </row>
    <row r="307" spans="2:20" ht="15">
      <c r="B307" s="60"/>
      <c r="C307" s="35"/>
      <c r="T307" s="35"/>
    </row>
    <row r="308" spans="2:20" ht="15">
      <c r="B308" s="60"/>
      <c r="C308" s="35"/>
      <c r="T308" s="35"/>
    </row>
    <row r="309" spans="2:20" ht="15">
      <c r="B309" s="60"/>
      <c r="C309" s="35"/>
      <c r="T309" s="35"/>
    </row>
    <row r="310" spans="2:20" ht="15">
      <c r="B310" s="60"/>
      <c r="C310" s="35"/>
      <c r="T310" s="35"/>
    </row>
    <row r="311" spans="2:20" ht="15">
      <c r="B311" s="60"/>
      <c r="C311" s="35"/>
      <c r="T311" s="35"/>
    </row>
    <row r="312" spans="2:20" ht="15">
      <c r="B312" s="60"/>
      <c r="C312" s="35"/>
      <c r="T312" s="35"/>
    </row>
    <row r="313" spans="2:20" ht="15">
      <c r="B313" s="60"/>
      <c r="C313" s="35"/>
      <c r="T313" s="35"/>
    </row>
    <row r="314" spans="2:20" ht="15">
      <c r="B314" s="60"/>
      <c r="C314" s="35"/>
      <c r="T314" s="35"/>
    </row>
    <row r="315" spans="2:20" ht="15">
      <c r="B315" s="60"/>
      <c r="C315" s="35"/>
      <c r="T315" s="35"/>
    </row>
    <row r="316" spans="2:20" ht="15">
      <c r="B316" s="60"/>
      <c r="C316" s="35"/>
      <c r="T316" s="35"/>
    </row>
    <row r="317" spans="2:20" ht="15">
      <c r="B317" s="60"/>
      <c r="C317" s="35"/>
      <c r="T317" s="35"/>
    </row>
    <row r="318" spans="2:20" ht="15">
      <c r="B318" s="60"/>
      <c r="C318" s="35"/>
      <c r="T318" s="35"/>
    </row>
    <row r="319" spans="2:20" ht="15">
      <c r="B319" s="60"/>
      <c r="C319" s="35"/>
      <c r="T319" s="35"/>
    </row>
    <row r="320" spans="2:20" ht="15">
      <c r="B320" s="60"/>
      <c r="C320" s="35"/>
      <c r="T320" s="35"/>
    </row>
    <row r="321" spans="2:20" ht="15">
      <c r="B321" s="60"/>
      <c r="C321" s="35"/>
      <c r="T321" s="35"/>
    </row>
    <row r="322" spans="2:20" ht="15">
      <c r="B322" s="60"/>
      <c r="C322" s="35"/>
      <c r="T322" s="35"/>
    </row>
    <row r="323" spans="2:20" ht="15">
      <c r="B323" s="60"/>
      <c r="C323" s="35"/>
      <c r="T323" s="35"/>
    </row>
    <row r="324" spans="2:20" ht="15">
      <c r="B324" s="60"/>
      <c r="C324" s="35"/>
      <c r="T324" s="35"/>
    </row>
    <row r="325" spans="2:20" ht="15">
      <c r="B325" s="60"/>
      <c r="C325" s="35"/>
      <c r="T325" s="35"/>
    </row>
    <row r="326" spans="2:20" ht="15">
      <c r="B326" s="60"/>
      <c r="C326" s="35"/>
      <c r="T326" s="35"/>
    </row>
    <row r="327" spans="2:20" ht="15">
      <c r="B327" s="60"/>
      <c r="C327" s="35"/>
      <c r="T327" s="35"/>
    </row>
    <row r="328" spans="2:20" ht="15">
      <c r="B328" s="60"/>
      <c r="C328" s="35"/>
      <c r="T328" s="35"/>
    </row>
    <row r="329" spans="2:20" ht="15">
      <c r="B329" s="60"/>
      <c r="C329" s="35"/>
      <c r="T329" s="35"/>
    </row>
    <row r="330" spans="2:20" ht="15">
      <c r="B330" s="60"/>
      <c r="C330" s="35"/>
      <c r="T330" s="35"/>
    </row>
    <row r="331" spans="2:20" ht="15">
      <c r="B331" s="60"/>
      <c r="C331" s="35"/>
      <c r="T331" s="35"/>
    </row>
    <row r="332" spans="2:20" ht="15">
      <c r="B332" s="60"/>
      <c r="C332" s="35"/>
      <c r="T332" s="35"/>
    </row>
    <row r="333" spans="2:20" ht="15">
      <c r="B333" s="60"/>
      <c r="C333" s="35"/>
      <c r="T333" s="35"/>
    </row>
    <row r="334" spans="2:20" ht="15">
      <c r="B334" s="60"/>
      <c r="C334" s="35"/>
      <c r="T334" s="35"/>
    </row>
    <row r="335" spans="2:20" ht="15">
      <c r="B335" s="60"/>
      <c r="C335" s="35"/>
      <c r="T335" s="35"/>
    </row>
    <row r="336" spans="2:20" ht="15">
      <c r="B336" s="60"/>
      <c r="C336" s="35"/>
      <c r="T336" s="35"/>
    </row>
    <row r="337" spans="2:20" ht="15">
      <c r="B337" s="60"/>
      <c r="C337" s="35"/>
      <c r="T337" s="35"/>
    </row>
    <row r="338" spans="2:20" ht="15">
      <c r="B338" s="60"/>
      <c r="C338" s="35"/>
      <c r="T338" s="35"/>
    </row>
    <row r="339" spans="2:20" ht="15">
      <c r="B339" s="60"/>
      <c r="C339" s="35"/>
      <c r="T339" s="35"/>
    </row>
    <row r="340" spans="2:20" ht="15">
      <c r="B340" s="60"/>
      <c r="C340" s="35"/>
      <c r="T340" s="35"/>
    </row>
    <row r="341" spans="2:20" ht="15">
      <c r="B341" s="60"/>
      <c r="C341" s="35"/>
      <c r="T341" s="35"/>
    </row>
    <row r="342" spans="2:20" ht="15">
      <c r="B342" s="60"/>
      <c r="C342" s="35"/>
      <c r="T342" s="35"/>
    </row>
    <row r="343" spans="2:20" ht="15">
      <c r="B343" s="60"/>
      <c r="C343" s="35"/>
      <c r="T343" s="35"/>
    </row>
    <row r="344" spans="2:20" ht="15">
      <c r="B344" s="60"/>
      <c r="C344" s="35"/>
      <c r="T344" s="35"/>
    </row>
    <row r="345" spans="2:20" ht="15">
      <c r="B345" s="60"/>
      <c r="C345" s="35"/>
      <c r="T345" s="35"/>
    </row>
    <row r="346" spans="2:20" ht="15">
      <c r="B346" s="60"/>
      <c r="C346" s="35"/>
      <c r="T346" s="35"/>
    </row>
    <row r="347" spans="2:20" ht="15">
      <c r="B347" s="60"/>
      <c r="C347" s="35"/>
      <c r="T347" s="35"/>
    </row>
    <row r="348" spans="2:20" ht="15">
      <c r="B348" s="60"/>
      <c r="C348" s="35"/>
      <c r="T348" s="35"/>
    </row>
    <row r="349" spans="2:20" ht="15">
      <c r="B349" s="60"/>
      <c r="C349" s="35"/>
      <c r="T349" s="35"/>
    </row>
    <row r="350" spans="2:20" ht="15">
      <c r="B350" s="60"/>
      <c r="C350" s="35"/>
      <c r="T350" s="35"/>
    </row>
    <row r="351" spans="2:20" ht="15">
      <c r="B351" s="60"/>
      <c r="C351" s="35"/>
      <c r="T351" s="35"/>
    </row>
    <row r="352" spans="2:20" ht="15">
      <c r="B352" s="60"/>
      <c r="C352" s="35"/>
      <c r="T352" s="35"/>
    </row>
    <row r="353" spans="2:20" ht="15">
      <c r="B353" s="60"/>
      <c r="C353" s="35"/>
      <c r="T353" s="35"/>
    </row>
    <row r="354" spans="2:20" ht="15">
      <c r="B354" s="60"/>
      <c r="C354" s="35"/>
      <c r="T354" s="35"/>
    </row>
    <row r="355" spans="2:20" ht="15">
      <c r="B355" s="60"/>
      <c r="C355" s="35"/>
      <c r="T355" s="35"/>
    </row>
    <row r="356" spans="2:20" ht="15">
      <c r="B356" s="60"/>
      <c r="C356" s="35"/>
      <c r="T356" s="35"/>
    </row>
    <row r="357" spans="2:20" ht="15">
      <c r="B357" s="60"/>
      <c r="C357" s="35"/>
      <c r="T357" s="35"/>
    </row>
    <row r="358" spans="2:20" ht="15">
      <c r="B358" s="60"/>
      <c r="C358" s="35"/>
      <c r="T358" s="35"/>
    </row>
    <row r="359" spans="2:20" ht="15">
      <c r="B359" s="60"/>
      <c r="C359" s="35"/>
      <c r="T359" s="35"/>
    </row>
    <row r="360" spans="2:20" ht="15">
      <c r="B360" s="60"/>
      <c r="C360" s="35"/>
      <c r="T360" s="35"/>
    </row>
    <row r="361" spans="2:20" ht="15">
      <c r="B361" s="60"/>
      <c r="C361" s="35"/>
      <c r="T361" s="35"/>
    </row>
    <row r="362" spans="2:20" ht="15">
      <c r="B362" s="60"/>
      <c r="C362" s="35"/>
      <c r="T362" s="35"/>
    </row>
    <row r="363" spans="2:20" ht="15">
      <c r="B363" s="60"/>
      <c r="C363" s="35"/>
      <c r="T363" s="35"/>
    </row>
    <row r="364" spans="2:20" ht="15">
      <c r="B364" s="60"/>
      <c r="C364" s="35"/>
      <c r="T364" s="35"/>
    </row>
    <row r="365" spans="2:20" ht="15">
      <c r="B365" s="60"/>
      <c r="C365" s="35"/>
      <c r="T365" s="35"/>
    </row>
    <row r="366" spans="2:20" ht="15">
      <c r="B366" s="60"/>
      <c r="C366" s="35"/>
      <c r="T366" s="35"/>
    </row>
    <row r="367" spans="2:20" ht="15">
      <c r="B367" s="60"/>
      <c r="C367" s="35"/>
      <c r="T367" s="35"/>
    </row>
    <row r="368" spans="2:20" ht="15">
      <c r="B368" s="60"/>
      <c r="C368" s="35"/>
      <c r="T368" s="35"/>
    </row>
    <row r="369" spans="2:20" ht="15">
      <c r="B369" s="60"/>
      <c r="C369" s="35"/>
      <c r="T369" s="35"/>
    </row>
    <row r="370" spans="2:20" ht="15">
      <c r="B370" s="60"/>
      <c r="C370" s="35"/>
      <c r="T370" s="35"/>
    </row>
    <row r="371" spans="2:20" ht="15">
      <c r="B371" s="60"/>
      <c r="C371" s="35"/>
      <c r="T371" s="35"/>
    </row>
    <row r="372" spans="2:20" ht="15">
      <c r="B372" s="60"/>
      <c r="C372" s="35"/>
      <c r="T372" s="35"/>
    </row>
    <row r="373" spans="2:20" ht="15">
      <c r="B373" s="60"/>
      <c r="C373" s="35"/>
      <c r="T373" s="35"/>
    </row>
    <row r="374" spans="2:20" ht="15">
      <c r="B374" s="60"/>
      <c r="C374" s="35"/>
      <c r="T374" s="35"/>
    </row>
    <row r="375" spans="2:20" ht="15">
      <c r="B375" s="60"/>
      <c r="C375" s="35"/>
      <c r="T375" s="35"/>
    </row>
    <row r="376" spans="2:20" ht="15">
      <c r="B376" s="60"/>
      <c r="C376" s="35"/>
      <c r="T376" s="35"/>
    </row>
    <row r="377" spans="2:20" ht="15">
      <c r="B377" s="60"/>
      <c r="C377" s="35"/>
      <c r="T377" s="35"/>
    </row>
    <row r="378" spans="2:20" ht="15">
      <c r="B378" s="60"/>
      <c r="C378" s="35"/>
      <c r="T378" s="35"/>
    </row>
    <row r="379" spans="2:20" ht="15">
      <c r="B379" s="60"/>
      <c r="C379" s="35"/>
      <c r="T379" s="35"/>
    </row>
    <row r="380" spans="2:20" ht="15">
      <c r="B380" s="60"/>
      <c r="C380" s="35"/>
      <c r="T380" s="35"/>
    </row>
    <row r="381" spans="2:20" ht="15">
      <c r="B381" s="60"/>
      <c r="C381" s="35"/>
      <c r="T381" s="35"/>
    </row>
    <row r="382" spans="2:20" ht="15">
      <c r="B382" s="60"/>
      <c r="C382" s="35"/>
      <c r="T382" s="35"/>
    </row>
    <row r="383" spans="2:20" ht="15">
      <c r="B383" s="60"/>
      <c r="C383" s="35"/>
      <c r="T383" s="35"/>
    </row>
    <row r="384" spans="2:20" ht="15">
      <c r="B384" s="60"/>
      <c r="C384" s="35"/>
      <c r="T384" s="35"/>
    </row>
    <row r="385" spans="2:20" ht="15">
      <c r="B385" s="60"/>
      <c r="C385" s="35"/>
      <c r="T385" s="35"/>
    </row>
    <row r="386" spans="2:20" ht="15">
      <c r="B386" s="60"/>
      <c r="C386" s="35"/>
      <c r="T386" s="35"/>
    </row>
    <row r="387" spans="2:20" ht="15">
      <c r="B387" s="60"/>
      <c r="C387" s="35"/>
      <c r="T387" s="35"/>
    </row>
    <row r="388" spans="2:20" ht="15">
      <c r="B388" s="60"/>
      <c r="C388" s="35"/>
      <c r="T388" s="35"/>
    </row>
    <row r="389" spans="2:20" ht="15">
      <c r="B389" s="60"/>
      <c r="C389" s="35"/>
      <c r="T389" s="35"/>
    </row>
    <row r="390" spans="2:20" ht="15">
      <c r="B390" s="60"/>
      <c r="C390" s="35"/>
      <c r="T390" s="35"/>
    </row>
    <row r="391" spans="2:20" ht="15">
      <c r="B391" s="60"/>
      <c r="C391" s="35"/>
      <c r="T391" s="35"/>
    </row>
    <row r="392" spans="2:20" ht="15">
      <c r="B392" s="60"/>
      <c r="C392" s="35"/>
      <c r="T392" s="35"/>
    </row>
    <row r="393" spans="2:20" ht="15">
      <c r="B393" s="60"/>
      <c r="C393" s="35"/>
      <c r="T393" s="35"/>
    </row>
    <row r="394" spans="2:20" ht="15">
      <c r="B394" s="60"/>
      <c r="C394" s="35"/>
      <c r="T394" s="35"/>
    </row>
    <row r="395" spans="2:20" ht="15">
      <c r="B395" s="60"/>
      <c r="C395" s="35"/>
      <c r="T395" s="35"/>
    </row>
    <row r="396" spans="2:20" ht="15">
      <c r="B396" s="60"/>
      <c r="C396" s="35"/>
      <c r="T396" s="35"/>
    </row>
    <row r="397" spans="2:20" ht="15">
      <c r="B397" s="60"/>
      <c r="C397" s="35"/>
      <c r="T397" s="35"/>
    </row>
    <row r="398" spans="2:20" ht="15">
      <c r="B398" s="60"/>
      <c r="C398" s="35"/>
      <c r="T398" s="35"/>
    </row>
    <row r="399" spans="2:20" ht="15">
      <c r="B399" s="60"/>
      <c r="C399" s="35"/>
      <c r="T399" s="35"/>
    </row>
    <row r="400" spans="2:20" ht="15">
      <c r="B400" s="60"/>
      <c r="C400" s="35"/>
      <c r="T400" s="35"/>
    </row>
    <row r="401" spans="2:20" ht="15">
      <c r="B401" s="60"/>
      <c r="C401" s="35"/>
      <c r="T401" s="35"/>
    </row>
    <row r="402" spans="2:20" ht="15">
      <c r="B402" s="60"/>
      <c r="C402" s="35"/>
      <c r="T402" s="35"/>
    </row>
    <row r="403" spans="2:20" ht="15">
      <c r="B403" s="60"/>
      <c r="C403" s="35"/>
      <c r="T403" s="35"/>
    </row>
    <row r="404" spans="2:20" ht="15">
      <c r="B404" s="60"/>
      <c r="C404" s="35"/>
      <c r="T404" s="35"/>
    </row>
    <row r="405" spans="2:20" ht="15">
      <c r="B405" s="60"/>
      <c r="C405" s="35"/>
      <c r="T405" s="35"/>
    </row>
    <row r="406" spans="2:20" ht="15">
      <c r="B406" s="60"/>
      <c r="C406" s="35"/>
      <c r="T406" s="35"/>
    </row>
    <row r="407" spans="2:20" ht="15">
      <c r="B407" s="60"/>
      <c r="C407" s="35"/>
      <c r="T407" s="35"/>
    </row>
    <row r="408" spans="2:20" ht="15">
      <c r="B408" s="60"/>
      <c r="C408" s="35"/>
      <c r="T408" s="35"/>
    </row>
    <row r="409" spans="2:20" ht="15">
      <c r="B409" s="60"/>
      <c r="C409" s="35"/>
      <c r="T409" s="35"/>
    </row>
    <row r="410" spans="2:20" ht="15">
      <c r="B410" s="60"/>
      <c r="C410" s="35"/>
      <c r="T410" s="35"/>
    </row>
    <row r="411" spans="2:20" ht="15">
      <c r="B411" s="60"/>
      <c r="C411" s="35"/>
      <c r="T411" s="35"/>
    </row>
    <row r="412" spans="2:20" ht="15">
      <c r="B412" s="60"/>
      <c r="C412" s="35"/>
      <c r="T412" s="35"/>
    </row>
    <row r="413" spans="2:20" ht="15">
      <c r="B413" s="60"/>
      <c r="C413" s="35"/>
      <c r="T413" s="35"/>
    </row>
    <row r="414" spans="2:20" ht="15">
      <c r="B414" s="60"/>
      <c r="C414" s="35"/>
      <c r="T414" s="35"/>
    </row>
    <row r="415" spans="2:20" ht="15">
      <c r="B415" s="60"/>
      <c r="C415" s="35"/>
      <c r="T415" s="35"/>
    </row>
    <row r="416" spans="2:20" ht="15">
      <c r="B416" s="60"/>
      <c r="C416" s="35"/>
      <c r="T416" s="35"/>
    </row>
    <row r="417" spans="2:20" ht="15">
      <c r="B417" s="60"/>
      <c r="C417" s="35"/>
      <c r="T417" s="35"/>
    </row>
    <row r="418" spans="2:20" ht="15">
      <c r="B418" s="60"/>
      <c r="C418" s="35"/>
      <c r="T418" s="35"/>
    </row>
    <row r="419" spans="2:20" ht="15">
      <c r="B419" s="60"/>
      <c r="C419" s="35"/>
      <c r="T419" s="35"/>
    </row>
    <row r="420" spans="2:20" ht="15">
      <c r="B420" s="60"/>
      <c r="C420" s="35"/>
      <c r="T420" s="35"/>
    </row>
    <row r="421" spans="2:20" ht="15">
      <c r="B421" s="60"/>
      <c r="C421" s="35"/>
      <c r="T421" s="35"/>
    </row>
    <row r="422" spans="2:20" ht="15">
      <c r="B422" s="60"/>
      <c r="C422" s="35"/>
      <c r="T422" s="35"/>
    </row>
    <row r="423" spans="2:20" ht="15">
      <c r="B423" s="60"/>
      <c r="C423" s="35"/>
      <c r="T423" s="35"/>
    </row>
    <row r="424" spans="2:20" ht="15">
      <c r="B424" s="60"/>
      <c r="C424" s="35"/>
      <c r="T424" s="35"/>
    </row>
    <row r="425" spans="2:20" ht="15">
      <c r="B425" s="60"/>
      <c r="C425" s="35"/>
      <c r="T425" s="35"/>
    </row>
    <row r="426" spans="2:20" ht="15">
      <c r="B426" s="60"/>
      <c r="C426" s="35"/>
      <c r="T426" s="35"/>
    </row>
    <row r="427" spans="2:20" ht="15">
      <c r="B427" s="60"/>
      <c r="C427" s="35"/>
      <c r="T427" s="35"/>
    </row>
    <row r="428" spans="2:20" ht="15">
      <c r="B428" s="60"/>
      <c r="C428" s="35"/>
      <c r="T428" s="35"/>
    </row>
    <row r="429" spans="2:20" ht="15">
      <c r="B429" s="60"/>
      <c r="C429" s="35"/>
      <c r="T429" s="35"/>
    </row>
    <row r="430" spans="2:20" ht="15">
      <c r="B430" s="60"/>
      <c r="C430" s="35"/>
      <c r="T430" s="35"/>
    </row>
    <row r="431" spans="2:20" ht="15">
      <c r="B431" s="60"/>
      <c r="C431" s="35"/>
      <c r="T431" s="35"/>
    </row>
    <row r="432" spans="2:20" ht="15">
      <c r="B432" s="60"/>
      <c r="C432" s="35"/>
      <c r="T432" s="35"/>
    </row>
    <row r="433" spans="2:20" ht="15">
      <c r="B433" s="60"/>
      <c r="C433" s="35"/>
      <c r="T433" s="35"/>
    </row>
    <row r="434" spans="2:20" ht="15">
      <c r="B434" s="60"/>
      <c r="C434" s="35"/>
      <c r="T434" s="35"/>
    </row>
    <row r="435" spans="2:20" ht="15">
      <c r="B435" s="60"/>
      <c r="C435" s="35"/>
      <c r="T435" s="35"/>
    </row>
    <row r="436" spans="2:20" ht="15">
      <c r="B436" s="60"/>
      <c r="C436" s="35"/>
      <c r="T436" s="35"/>
    </row>
    <row r="437" spans="2:20" ht="15">
      <c r="B437" s="60"/>
      <c r="C437" s="35"/>
      <c r="T437" s="35"/>
    </row>
    <row r="438" spans="2:20" ht="15">
      <c r="B438" s="60"/>
      <c r="C438" s="35"/>
      <c r="T438" s="35"/>
    </row>
    <row r="439" spans="2:20" ht="15">
      <c r="B439" s="60"/>
      <c r="C439" s="35"/>
      <c r="T439" s="35"/>
    </row>
    <row r="440" spans="2:20" ht="15">
      <c r="B440" s="60"/>
      <c r="C440" s="35"/>
      <c r="T440" s="35"/>
    </row>
    <row r="441" spans="2:20" ht="15">
      <c r="B441" s="60"/>
      <c r="C441" s="35"/>
      <c r="T441" s="35"/>
    </row>
    <row r="442" spans="2:20" ht="15">
      <c r="B442" s="60"/>
      <c r="C442" s="35"/>
      <c r="T442" s="35"/>
    </row>
    <row r="443" spans="2:20" ht="15">
      <c r="B443" s="60"/>
      <c r="C443" s="35"/>
      <c r="T443" s="35"/>
    </row>
    <row r="444" spans="2:20" ht="15">
      <c r="B444" s="60"/>
      <c r="C444" s="35"/>
      <c r="T444" s="35"/>
    </row>
    <row r="445" spans="2:20" ht="15">
      <c r="B445" s="60"/>
      <c r="C445" s="35"/>
      <c r="T445" s="35"/>
    </row>
    <row r="446" spans="2:20" ht="15">
      <c r="B446" s="60"/>
      <c r="C446" s="35"/>
      <c r="T446" s="35"/>
    </row>
    <row r="447" spans="2:20" ht="15">
      <c r="B447" s="60"/>
      <c r="C447" s="35"/>
      <c r="T447" s="35"/>
    </row>
    <row r="448" spans="2:20" ht="15">
      <c r="B448" s="60"/>
      <c r="C448" s="35"/>
      <c r="T448" s="35"/>
    </row>
    <row r="449" spans="2:20" ht="15">
      <c r="B449" s="60"/>
      <c r="C449" s="35"/>
      <c r="T449" s="35"/>
    </row>
    <row r="450" spans="2:20" ht="15">
      <c r="B450" s="60"/>
      <c r="C450" s="35"/>
      <c r="T450" s="35"/>
    </row>
    <row r="451" spans="2:20" ht="15">
      <c r="B451" s="60"/>
      <c r="C451" s="35"/>
      <c r="T451" s="35"/>
    </row>
    <row r="452" spans="2:20" ht="15">
      <c r="B452" s="60"/>
      <c r="C452" s="35"/>
      <c r="T452" s="35"/>
    </row>
    <row r="453" spans="2:20" ht="15">
      <c r="B453" s="60"/>
      <c r="C453" s="35"/>
      <c r="T453" s="35"/>
    </row>
    <row r="454" spans="2:20" ht="15">
      <c r="B454" s="60"/>
      <c r="C454" s="35"/>
      <c r="T454" s="35"/>
    </row>
    <row r="455" spans="2:20" ht="15">
      <c r="B455" s="60"/>
      <c r="C455" s="35"/>
      <c r="T455" s="35"/>
    </row>
    <row r="456" spans="2:20" ht="15">
      <c r="B456" s="60"/>
      <c r="C456" s="35"/>
      <c r="T456" s="35"/>
    </row>
    <row r="457" spans="2:20" ht="15">
      <c r="B457" s="60"/>
      <c r="C457" s="35"/>
      <c r="T457" s="35"/>
    </row>
    <row r="458" spans="2:20" ht="15">
      <c r="B458" s="60"/>
      <c r="C458" s="35"/>
      <c r="T458" s="35"/>
    </row>
    <row r="459" spans="2:20" ht="15">
      <c r="B459" s="60"/>
      <c r="C459" s="35"/>
      <c r="T459" s="35"/>
    </row>
    <row r="460" spans="2:20" ht="15">
      <c r="B460" s="60"/>
      <c r="C460" s="35"/>
      <c r="T460" s="35"/>
    </row>
    <row r="461" spans="2:20" ht="15">
      <c r="B461" s="60"/>
      <c r="C461" s="35"/>
      <c r="T461" s="35"/>
    </row>
    <row r="462" spans="2:20" ht="15">
      <c r="B462" s="60"/>
      <c r="C462" s="35"/>
      <c r="T462" s="35"/>
    </row>
    <row r="463" spans="2:20" ht="15">
      <c r="B463" s="60"/>
      <c r="C463" s="35"/>
      <c r="T463" s="35"/>
    </row>
    <row r="464" spans="2:20" ht="15">
      <c r="B464" s="60"/>
      <c r="C464" s="35"/>
      <c r="T464" s="35"/>
    </row>
    <row r="465" spans="2:20" ht="15">
      <c r="B465" s="60"/>
      <c r="C465" s="35"/>
      <c r="T465" s="35"/>
    </row>
    <row r="466" spans="2:20" ht="15">
      <c r="B466" s="60"/>
      <c r="C466" s="35"/>
      <c r="T466" s="35"/>
    </row>
    <row r="467" spans="2:20" ht="15">
      <c r="B467" s="60"/>
      <c r="C467" s="35"/>
      <c r="T467" s="35"/>
    </row>
    <row r="468" spans="2:20" ht="15">
      <c r="B468" s="60"/>
      <c r="C468" s="35"/>
      <c r="T468" s="35"/>
    </row>
    <row r="469" spans="2:20" ht="15">
      <c r="B469" s="60"/>
      <c r="C469" s="35"/>
      <c r="T469" s="35"/>
    </row>
    <row r="470" spans="2:20" ht="15">
      <c r="B470" s="60"/>
      <c r="C470" s="35"/>
      <c r="T470" s="35"/>
    </row>
    <row r="471" spans="2:20" ht="15">
      <c r="B471" s="60"/>
      <c r="C471" s="35"/>
      <c r="T471" s="35"/>
    </row>
    <row r="472" spans="2:20" ht="15">
      <c r="B472" s="60"/>
      <c r="C472" s="35"/>
      <c r="T472" s="35"/>
    </row>
    <row r="473" spans="2:20" ht="15">
      <c r="B473" s="60"/>
      <c r="C473" s="35"/>
      <c r="T473" s="35"/>
    </row>
    <row r="474" spans="2:20" ht="15">
      <c r="B474" s="60"/>
      <c r="C474" s="35"/>
      <c r="T474" s="35"/>
    </row>
    <row r="475" spans="2:20" ht="15">
      <c r="B475" s="60"/>
      <c r="C475" s="35"/>
      <c r="T475" s="35"/>
    </row>
    <row r="476" spans="2:20" ht="15">
      <c r="B476" s="60"/>
      <c r="C476" s="35"/>
      <c r="T476" s="35"/>
    </row>
    <row r="477" spans="2:20" ht="15">
      <c r="B477" s="60"/>
      <c r="C477" s="35"/>
      <c r="T477" s="35"/>
    </row>
    <row r="478" spans="2:20" ht="15">
      <c r="B478" s="60"/>
      <c r="C478" s="35"/>
      <c r="T478" s="35"/>
    </row>
    <row r="479" spans="2:20" ht="15">
      <c r="B479" s="60"/>
      <c r="C479" s="35"/>
      <c r="T479" s="35"/>
    </row>
    <row r="480" spans="2:20" ht="15">
      <c r="B480" s="60"/>
      <c r="C480" s="35"/>
      <c r="T480" s="35"/>
    </row>
    <row r="481" spans="2:20" ht="15">
      <c r="B481" s="60"/>
      <c r="C481" s="35"/>
      <c r="T481" s="35"/>
    </row>
    <row r="482" spans="2:20" ht="15">
      <c r="B482" s="60"/>
      <c r="C482" s="35"/>
      <c r="T482" s="35"/>
    </row>
    <row r="483" spans="2:20" ht="15">
      <c r="B483" s="60"/>
      <c r="C483" s="35"/>
      <c r="T483" s="35"/>
    </row>
    <row r="484" spans="2:20" ht="15">
      <c r="B484" s="60"/>
      <c r="C484" s="35"/>
      <c r="T484" s="35"/>
    </row>
    <row r="485" spans="2:20" ht="15">
      <c r="B485" s="60"/>
      <c r="C485" s="35"/>
      <c r="T485" s="35"/>
    </row>
    <row r="486" spans="2:20" ht="15">
      <c r="B486" s="60"/>
      <c r="C486" s="35"/>
      <c r="T486" s="35"/>
    </row>
    <row r="487" spans="2:20" ht="15">
      <c r="B487" s="60"/>
      <c r="C487" s="35"/>
      <c r="T487" s="35"/>
    </row>
    <row r="488" spans="2:20" ht="15">
      <c r="B488" s="60"/>
      <c r="C488" s="35"/>
      <c r="T488" s="35"/>
    </row>
    <row r="489" spans="2:20" ht="15">
      <c r="B489" s="60"/>
      <c r="C489" s="35"/>
      <c r="T489" s="35"/>
    </row>
    <row r="490" spans="2:20" ht="15">
      <c r="B490" s="60"/>
      <c r="C490" s="35"/>
      <c r="T490" s="35"/>
    </row>
    <row r="491" spans="2:20" ht="15">
      <c r="B491" s="60"/>
      <c r="C491" s="35"/>
      <c r="T491" s="35"/>
    </row>
    <row r="492" spans="2:20" ht="15">
      <c r="B492" s="60"/>
      <c r="C492" s="35"/>
      <c r="T492" s="35"/>
    </row>
    <row r="493" spans="2:20" ht="15">
      <c r="B493" s="60"/>
      <c r="C493" s="35"/>
      <c r="T493" s="35"/>
    </row>
    <row r="494" spans="2:20" ht="15">
      <c r="B494" s="60"/>
      <c r="C494" s="35"/>
      <c r="T494" s="35"/>
    </row>
    <row r="495" spans="2:20" ht="15">
      <c r="B495" s="60"/>
      <c r="C495" s="35"/>
      <c r="T495" s="35"/>
    </row>
    <row r="496" spans="2:20" ht="15">
      <c r="B496" s="60"/>
      <c r="C496" s="35"/>
      <c r="T496" s="35"/>
    </row>
    <row r="497" spans="2:20" ht="15">
      <c r="B497" s="60"/>
      <c r="C497" s="35"/>
      <c r="T497" s="35"/>
    </row>
    <row r="498" spans="2:20" ht="15">
      <c r="B498" s="60"/>
      <c r="C498" s="35"/>
      <c r="T498" s="35"/>
    </row>
    <row r="499" spans="2:20" ht="15">
      <c r="B499" s="60"/>
      <c r="C499" s="35"/>
      <c r="T499" s="35"/>
    </row>
    <row r="500" spans="2:20" ht="15">
      <c r="B500" s="60"/>
      <c r="C500" s="35"/>
      <c r="T500" s="35"/>
    </row>
    <row r="501" spans="2:20" ht="15">
      <c r="B501" s="60"/>
      <c r="C501" s="35"/>
      <c r="T501" s="35"/>
    </row>
    <row r="502" spans="2:20" ht="15">
      <c r="B502" s="60"/>
      <c r="C502" s="35"/>
      <c r="T502" s="35"/>
    </row>
    <row r="503" spans="2:20" ht="15">
      <c r="B503" s="60"/>
      <c r="C503" s="35"/>
      <c r="T503" s="35"/>
    </row>
    <row r="504" spans="2:20" ht="15">
      <c r="B504" s="60"/>
      <c r="C504" s="35"/>
      <c r="T504" s="35"/>
    </row>
    <row r="505" spans="2:20" ht="15">
      <c r="B505" s="60"/>
      <c r="C505" s="35"/>
      <c r="T505" s="35"/>
    </row>
    <row r="506" spans="2:20" ht="15">
      <c r="B506" s="60"/>
      <c r="C506" s="35"/>
      <c r="T506" s="35"/>
    </row>
    <row r="507" spans="2:20" ht="15">
      <c r="B507" s="60"/>
      <c r="C507" s="35"/>
      <c r="T507" s="35"/>
    </row>
    <row r="508" spans="2:20" ht="15">
      <c r="B508" s="60"/>
      <c r="C508" s="35"/>
      <c r="T508" s="35"/>
    </row>
    <row r="509" spans="2:20" ht="15">
      <c r="B509" s="60"/>
      <c r="C509" s="35"/>
      <c r="T509" s="35"/>
    </row>
    <row r="510" spans="2:20" ht="15">
      <c r="B510" s="60"/>
      <c r="C510" s="35"/>
      <c r="T510" s="35"/>
    </row>
    <row r="511" spans="2:20" ht="15">
      <c r="B511" s="60"/>
      <c r="C511" s="35"/>
      <c r="T511" s="35"/>
    </row>
    <row r="512" spans="2:20" ht="15">
      <c r="B512" s="60"/>
      <c r="C512" s="35"/>
      <c r="T512" s="35"/>
    </row>
    <row r="513" spans="2:20" ht="15">
      <c r="B513" s="60"/>
      <c r="C513" s="35"/>
      <c r="T513" s="35"/>
    </row>
    <row r="514" spans="2:20" ht="15">
      <c r="B514" s="60"/>
      <c r="C514" s="35"/>
      <c r="T514" s="35"/>
    </row>
    <row r="515" spans="2:20" ht="15">
      <c r="B515" s="60"/>
      <c r="C515" s="35"/>
      <c r="T515" s="35"/>
    </row>
    <row r="516" spans="2:20" ht="15">
      <c r="B516" s="60"/>
      <c r="C516" s="35"/>
      <c r="T516" s="35"/>
    </row>
    <row r="517" spans="2:20" ht="15">
      <c r="B517" s="60"/>
      <c r="C517" s="35"/>
      <c r="T517" s="35"/>
    </row>
    <row r="518" spans="2:20" ht="15">
      <c r="B518" s="60"/>
      <c r="C518" s="35"/>
      <c r="T518" s="35"/>
    </row>
    <row r="519" spans="2:20" ht="15">
      <c r="B519" s="60"/>
      <c r="C519" s="35"/>
      <c r="T519" s="35"/>
    </row>
    <row r="520" spans="2:20" ht="15">
      <c r="B520" s="60"/>
      <c r="C520" s="35"/>
      <c r="T520" s="35"/>
    </row>
    <row r="521" spans="2:20" ht="15">
      <c r="B521" s="60"/>
      <c r="C521" s="35"/>
      <c r="T521" s="35"/>
    </row>
    <row r="522" spans="2:20" ht="15">
      <c r="B522" s="60"/>
      <c r="C522" s="35"/>
      <c r="T522" s="35"/>
    </row>
    <row r="523" spans="2:20" ht="15">
      <c r="B523" s="60"/>
      <c r="C523" s="35"/>
      <c r="T523" s="35"/>
    </row>
    <row r="524" spans="2:20" ht="15">
      <c r="B524" s="60"/>
      <c r="C524" s="35"/>
      <c r="T524" s="35"/>
    </row>
    <row r="525" spans="2:20" ht="15">
      <c r="B525" s="60"/>
      <c r="C525" s="35"/>
      <c r="T525" s="35"/>
    </row>
    <row r="526" spans="2:20" ht="15">
      <c r="B526" s="60"/>
      <c r="C526" s="35"/>
      <c r="T526" s="35"/>
    </row>
    <row r="527" spans="2:20" ht="15">
      <c r="B527" s="60"/>
      <c r="C527" s="35"/>
      <c r="T527" s="35"/>
    </row>
    <row r="528" spans="2:20" ht="15">
      <c r="B528" s="60"/>
      <c r="C528" s="35"/>
      <c r="T528" s="35"/>
    </row>
    <row r="529" spans="2:20" ht="15">
      <c r="B529" s="60"/>
      <c r="C529" s="35"/>
      <c r="T529" s="35"/>
    </row>
    <row r="530" spans="2:20" ht="15">
      <c r="B530" s="60"/>
      <c r="C530" s="35"/>
      <c r="T530" s="35"/>
    </row>
    <row r="531" spans="2:20" ht="15">
      <c r="B531" s="60"/>
      <c r="C531" s="35"/>
      <c r="T531" s="35"/>
    </row>
    <row r="532" spans="2:20" ht="15">
      <c r="B532" s="60"/>
      <c r="C532" s="35"/>
      <c r="T532" s="35"/>
    </row>
    <row r="533" spans="2:20" ht="15">
      <c r="B533" s="60"/>
      <c r="C533" s="35"/>
      <c r="T533" s="35"/>
    </row>
    <row r="534" spans="2:20" ht="15">
      <c r="B534" s="60"/>
      <c r="C534" s="35"/>
      <c r="T534" s="35"/>
    </row>
    <row r="535" spans="2:20" ht="15">
      <c r="B535" s="60"/>
      <c r="C535" s="35"/>
      <c r="T535" s="35"/>
    </row>
    <row r="536" spans="2:20" ht="15">
      <c r="B536" s="60"/>
      <c r="C536" s="35"/>
      <c r="T536" s="35"/>
    </row>
    <row r="537" spans="2:20" ht="15">
      <c r="B537" s="60"/>
      <c r="C537" s="35"/>
      <c r="T537" s="35"/>
    </row>
    <row r="538" spans="2:20" ht="15">
      <c r="B538" s="60"/>
      <c r="C538" s="35"/>
      <c r="T538" s="35"/>
    </row>
    <row r="539" spans="2:20" ht="15">
      <c r="B539" s="60"/>
      <c r="C539" s="35"/>
      <c r="T539" s="35"/>
    </row>
    <row r="540" spans="2:20" ht="15">
      <c r="B540" s="60"/>
      <c r="C540" s="35"/>
      <c r="T540" s="35"/>
    </row>
    <row r="541" spans="2:20" ht="15">
      <c r="B541" s="60"/>
      <c r="C541" s="35"/>
      <c r="T541" s="35"/>
    </row>
    <row r="542" spans="2:20" ht="15">
      <c r="B542" s="60"/>
      <c r="C542" s="35"/>
      <c r="T542" s="35"/>
    </row>
    <row r="543" spans="2:20" ht="15">
      <c r="B543" s="60"/>
      <c r="C543" s="35"/>
      <c r="T543" s="35"/>
    </row>
    <row r="544" spans="2:20" ht="15">
      <c r="B544" s="60"/>
      <c r="C544" s="35"/>
      <c r="T544" s="35"/>
    </row>
    <row r="545" spans="2:20" ht="15">
      <c r="B545" s="60"/>
      <c r="C545" s="35"/>
      <c r="T545" s="35"/>
    </row>
    <row r="546" spans="2:20" ht="15">
      <c r="B546" s="60"/>
      <c r="C546" s="35"/>
      <c r="T546" s="35"/>
    </row>
    <row r="547" spans="2:20" ht="15">
      <c r="B547" s="60"/>
      <c r="C547" s="35"/>
      <c r="T547" s="35"/>
    </row>
    <row r="548" spans="2:20" ht="15">
      <c r="B548" s="60"/>
      <c r="C548" s="35"/>
      <c r="T548" s="35"/>
    </row>
    <row r="549" spans="2:20" ht="15">
      <c r="B549" s="60"/>
      <c r="C549" s="35"/>
      <c r="T549" s="35"/>
    </row>
    <row r="550" spans="2:20" ht="15">
      <c r="B550" s="60"/>
      <c r="C550" s="35"/>
      <c r="T550" s="35"/>
    </row>
    <row r="551" spans="2:20" ht="15">
      <c r="B551" s="60"/>
      <c r="C551" s="35"/>
      <c r="T551" s="35"/>
    </row>
    <row r="552" spans="2:20" ht="15">
      <c r="B552" s="60"/>
      <c r="C552" s="35"/>
      <c r="T552" s="35"/>
    </row>
    <row r="553" spans="2:20" ht="15">
      <c r="B553" s="60"/>
      <c r="C553" s="35"/>
      <c r="T553" s="35"/>
    </row>
    <row r="554" spans="2:20" ht="15">
      <c r="B554" s="60"/>
      <c r="C554" s="35"/>
      <c r="T554" s="35"/>
    </row>
    <row r="555" spans="2:20" ht="15">
      <c r="B555" s="60"/>
      <c r="C555" s="35"/>
      <c r="T555" s="35"/>
    </row>
    <row r="556" spans="2:20" ht="15">
      <c r="B556" s="60"/>
      <c r="C556" s="35"/>
      <c r="T556" s="35"/>
    </row>
    <row r="557" spans="2:20" ht="15">
      <c r="B557" s="60"/>
      <c r="C557" s="35"/>
      <c r="T557" s="35"/>
    </row>
    <row r="558" spans="2:20" ht="15">
      <c r="B558" s="60"/>
      <c r="C558" s="35"/>
      <c r="T558" s="35"/>
    </row>
    <row r="559" spans="2:20" ht="15">
      <c r="B559" s="60"/>
      <c r="C559" s="35"/>
      <c r="T559" s="35"/>
    </row>
    <row r="560" spans="2:20" ht="15">
      <c r="B560" s="60"/>
      <c r="C560" s="35"/>
      <c r="T560" s="35"/>
    </row>
    <row r="561" spans="2:20" ht="15">
      <c r="B561" s="60"/>
      <c r="C561" s="35"/>
      <c r="T561" s="35"/>
    </row>
    <row r="562" spans="2:20" ht="15">
      <c r="B562" s="60"/>
      <c r="C562" s="35"/>
      <c r="T562" s="35"/>
    </row>
    <row r="563" spans="2:20" ht="15">
      <c r="B563" s="60"/>
      <c r="C563" s="35"/>
      <c r="T563" s="35"/>
    </row>
    <row r="564" spans="2:20" ht="15">
      <c r="B564" s="60"/>
      <c r="C564" s="35"/>
      <c r="T564" s="35"/>
    </row>
    <row r="565" spans="2:20" ht="15">
      <c r="B565" s="60"/>
      <c r="C565" s="35"/>
      <c r="T565" s="35"/>
    </row>
    <row r="566" spans="2:20" ht="15">
      <c r="B566" s="60"/>
      <c r="C566" s="35"/>
      <c r="T566" s="35"/>
    </row>
    <row r="567" spans="2:20" ht="15">
      <c r="B567" s="60"/>
      <c r="C567" s="35"/>
      <c r="T567" s="35"/>
    </row>
    <row r="568" spans="2:20" ht="15">
      <c r="B568" s="60"/>
      <c r="C568" s="35"/>
      <c r="T568" s="35"/>
    </row>
    <row r="569" spans="2:20" ht="15">
      <c r="B569" s="60"/>
      <c r="C569" s="35"/>
      <c r="T569" s="35"/>
    </row>
    <row r="570" spans="2:20" ht="15">
      <c r="B570" s="60"/>
      <c r="C570" s="35"/>
      <c r="T570" s="35"/>
    </row>
    <row r="571" spans="2:20" ht="15">
      <c r="B571" s="60"/>
      <c r="C571" s="35"/>
      <c r="T571" s="35"/>
    </row>
    <row r="572" spans="2:20" ht="15">
      <c r="B572" s="60"/>
      <c r="C572" s="35"/>
      <c r="T572" s="35"/>
    </row>
    <row r="573" spans="2:20" ht="15">
      <c r="B573" s="60"/>
      <c r="C573" s="35"/>
      <c r="T573" s="35"/>
    </row>
    <row r="574" spans="2:20" ht="15">
      <c r="B574" s="60"/>
      <c r="C574" s="35"/>
      <c r="T574" s="35"/>
    </row>
    <row r="575" spans="2:20" ht="15">
      <c r="B575" s="60"/>
      <c r="C575" s="35"/>
      <c r="T575" s="35"/>
    </row>
    <row r="576" spans="2:20" ht="15">
      <c r="B576" s="60"/>
      <c r="C576" s="35"/>
      <c r="T576" s="35"/>
    </row>
    <row r="577" spans="2:20" ht="15">
      <c r="B577" s="60"/>
      <c r="C577" s="35"/>
      <c r="T577" s="35"/>
    </row>
    <row r="578" spans="2:20" ht="15">
      <c r="B578" s="60"/>
      <c r="C578" s="35"/>
      <c r="T578" s="35"/>
    </row>
    <row r="579" spans="2:20" ht="15">
      <c r="B579" s="60"/>
      <c r="C579" s="35"/>
      <c r="T579" s="35"/>
    </row>
    <row r="580" spans="2:20" ht="15">
      <c r="B580" s="60"/>
      <c r="C580" s="35"/>
      <c r="T580" s="35"/>
    </row>
    <row r="581" spans="2:20" ht="15">
      <c r="B581" s="60"/>
      <c r="C581" s="35"/>
      <c r="T581" s="35"/>
    </row>
    <row r="582" spans="2:20" ht="15">
      <c r="B582" s="60"/>
      <c r="C582" s="35"/>
      <c r="T582" s="35"/>
    </row>
    <row r="583" spans="2:20" ht="15">
      <c r="B583" s="60"/>
      <c r="C583" s="35"/>
      <c r="T583" s="35"/>
    </row>
    <row r="584" spans="2:20" ht="15">
      <c r="B584" s="60"/>
      <c r="C584" s="35"/>
      <c r="T584" s="35"/>
    </row>
    <row r="585" spans="2:20" ht="15">
      <c r="B585" s="60"/>
      <c r="C585" s="35"/>
      <c r="T585" s="35"/>
    </row>
    <row r="586" spans="2:20" ht="15">
      <c r="B586" s="60"/>
      <c r="C586" s="35"/>
      <c r="T586" s="35"/>
    </row>
    <row r="587" spans="2:20" ht="15">
      <c r="B587" s="60"/>
      <c r="C587" s="35"/>
      <c r="T587" s="35"/>
    </row>
    <row r="588" spans="2:20" ht="15">
      <c r="B588" s="60"/>
      <c r="C588" s="35"/>
      <c r="T588" s="35"/>
    </row>
    <row r="589" spans="2:20" ht="15">
      <c r="B589" s="60"/>
      <c r="C589" s="35"/>
      <c r="T589" s="35"/>
    </row>
    <row r="590" spans="2:20" ht="15">
      <c r="B590" s="60"/>
      <c r="C590" s="35"/>
      <c r="T590" s="35"/>
    </row>
    <row r="591" spans="2:20" ht="15">
      <c r="B591" s="60"/>
      <c r="C591" s="35"/>
      <c r="T591" s="35"/>
    </row>
    <row r="592" spans="2:20" ht="15">
      <c r="B592" s="60"/>
      <c r="C592" s="35"/>
      <c r="T592" s="35"/>
    </row>
    <row r="593" spans="2:20" ht="15">
      <c r="B593" s="60"/>
      <c r="C593" s="35"/>
      <c r="T593" s="35"/>
    </row>
    <row r="594" spans="2:20" ht="15">
      <c r="B594" s="60"/>
      <c r="C594" s="35"/>
      <c r="T594" s="35"/>
    </row>
    <row r="595" spans="2:20" ht="15">
      <c r="B595" s="60"/>
      <c r="C595" s="35"/>
      <c r="T595" s="35"/>
    </row>
    <row r="596" spans="2:20" ht="15">
      <c r="B596" s="60"/>
      <c r="C596" s="35"/>
      <c r="T596" s="35"/>
    </row>
    <row r="597" spans="2:20" ht="15">
      <c r="B597" s="60"/>
      <c r="C597" s="35"/>
      <c r="T597" s="35"/>
    </row>
    <row r="598" spans="2:20" ht="15">
      <c r="B598" s="60"/>
      <c r="C598" s="35"/>
      <c r="T598" s="35"/>
    </row>
    <row r="599" spans="2:20" ht="15">
      <c r="B599" s="60"/>
      <c r="C599" s="35"/>
      <c r="T599" s="35"/>
    </row>
    <row r="600" spans="2:20" ht="15">
      <c r="B600" s="60"/>
      <c r="C600" s="35"/>
      <c r="T600" s="35"/>
    </row>
    <row r="601" spans="2:20" ht="15">
      <c r="B601" s="60"/>
      <c r="C601" s="35"/>
      <c r="T601" s="35"/>
    </row>
    <row r="602" spans="2:20" ht="15">
      <c r="B602" s="60"/>
      <c r="C602" s="35"/>
      <c r="T602" s="35"/>
    </row>
    <row r="603" spans="2:20" ht="15">
      <c r="B603" s="60"/>
      <c r="C603" s="35"/>
      <c r="T603" s="35"/>
    </row>
    <row r="604" spans="2:20" ht="15">
      <c r="B604" s="60"/>
      <c r="C604" s="35"/>
      <c r="T604" s="35"/>
    </row>
    <row r="605" spans="2:20" ht="15">
      <c r="B605" s="60"/>
      <c r="C605" s="35"/>
      <c r="T605" s="35"/>
    </row>
    <row r="606" spans="2:20" ht="15">
      <c r="B606" s="60"/>
      <c r="C606" s="35"/>
      <c r="T606" s="35"/>
    </row>
    <row r="607" spans="2:20" ht="15">
      <c r="B607" s="60"/>
      <c r="C607" s="35"/>
      <c r="T607" s="35"/>
    </row>
    <row r="608" spans="3:20" ht="15">
      <c r="C608" s="35"/>
      <c r="T608" s="35"/>
    </row>
    <row r="609" spans="3:20" ht="15">
      <c r="C609" s="35"/>
      <c r="T609" s="35"/>
    </row>
    <row r="610" spans="3:20" ht="15">
      <c r="C610" s="35"/>
      <c r="T610" s="35"/>
    </row>
    <row r="611" spans="3:20" ht="15">
      <c r="C611" s="35"/>
      <c r="T611" s="35"/>
    </row>
    <row r="612" spans="3:20" ht="15">
      <c r="C612" s="35"/>
      <c r="T612" s="35"/>
    </row>
    <row r="613" spans="3:20" ht="15">
      <c r="C613" s="35"/>
      <c r="T613" s="35"/>
    </row>
    <row r="614" spans="3:20" ht="15">
      <c r="C614" s="35"/>
      <c r="T614" s="35"/>
    </row>
    <row r="615" spans="3:20" ht="15">
      <c r="C615" s="35"/>
      <c r="T615" s="35"/>
    </row>
    <row r="616" spans="3:20" ht="15">
      <c r="C616" s="35"/>
      <c r="T616" s="35"/>
    </row>
    <row r="617" spans="3:20" ht="15">
      <c r="C617" s="35"/>
      <c r="T617" s="35"/>
    </row>
    <row r="618" spans="3:20" ht="15">
      <c r="C618" s="35"/>
      <c r="T618" s="35"/>
    </row>
    <row r="619" spans="2:20" ht="15">
      <c r="B619"/>
      <c r="C619" s="35"/>
      <c r="T619" s="35"/>
    </row>
    <row r="620" spans="2:20" ht="15">
      <c r="B620"/>
      <c r="C620" s="35"/>
      <c r="T620" s="35"/>
    </row>
    <row r="621" spans="2:20" ht="15">
      <c r="B621"/>
      <c r="C621" s="35"/>
      <c r="T621" s="35"/>
    </row>
    <row r="622" spans="2:20" ht="15">
      <c r="B622"/>
      <c r="C622" s="35"/>
      <c r="T622" s="35"/>
    </row>
    <row r="623" spans="2:20" ht="15">
      <c r="B623"/>
      <c r="C623" s="35"/>
      <c r="T623" s="35"/>
    </row>
    <row r="624" spans="2:20" ht="15">
      <c r="B624"/>
      <c r="C624" s="35"/>
      <c r="T624" s="35"/>
    </row>
    <row r="625" spans="2:20" ht="15">
      <c r="B625"/>
      <c r="C625" s="35"/>
      <c r="T625" s="35"/>
    </row>
    <row r="626" spans="2:20" ht="15">
      <c r="B626"/>
      <c r="C626" s="35"/>
      <c r="T626" s="35"/>
    </row>
    <row r="627" spans="2:20" ht="15">
      <c r="B627"/>
      <c r="C627" s="35"/>
      <c r="T627" s="35"/>
    </row>
    <row r="628" spans="2:20" ht="15">
      <c r="B628"/>
      <c r="C628" s="35"/>
      <c r="T628" s="35"/>
    </row>
    <row r="629" spans="2:20" ht="15">
      <c r="B629"/>
      <c r="C629" s="35"/>
      <c r="T629" s="35"/>
    </row>
    <row r="630" spans="2:20" ht="15">
      <c r="B630"/>
      <c r="C630" s="35"/>
      <c r="T630" s="35"/>
    </row>
    <row r="631" spans="2:20" ht="15">
      <c r="B631"/>
      <c r="C631" s="35"/>
      <c r="T631" s="35"/>
    </row>
    <row r="632" spans="2:20" ht="15">
      <c r="B632"/>
      <c r="C632" s="35"/>
      <c r="T632" s="35"/>
    </row>
    <row r="633" spans="2:20" ht="15">
      <c r="B633"/>
      <c r="C633" s="35"/>
      <c r="T633" s="35"/>
    </row>
    <row r="634" spans="2:20" ht="15">
      <c r="B634"/>
      <c r="C634" s="35"/>
      <c r="T634" s="35"/>
    </row>
    <row r="635" spans="2:20" ht="15">
      <c r="B635"/>
      <c r="C635" s="35"/>
      <c r="T635" s="35"/>
    </row>
    <row r="636" spans="2:20" ht="15">
      <c r="B636"/>
      <c r="C636" s="35"/>
      <c r="T636" s="35"/>
    </row>
    <row r="637" spans="2:20" ht="15">
      <c r="B637"/>
      <c r="C637" s="35"/>
      <c r="T637" s="35"/>
    </row>
    <row r="638" spans="2:20" ht="15">
      <c r="B638"/>
      <c r="C638" s="35"/>
      <c r="T638" s="35"/>
    </row>
    <row r="639" spans="2:20" ht="15">
      <c r="B639"/>
      <c r="C639" s="35"/>
      <c r="T639" s="35"/>
    </row>
    <row r="640" spans="2:20" ht="15">
      <c r="B640"/>
      <c r="C640" s="35"/>
      <c r="T640" s="35"/>
    </row>
    <row r="641" spans="2:20" ht="15">
      <c r="B641"/>
      <c r="C641" s="35"/>
      <c r="T641" s="35"/>
    </row>
    <row r="642" spans="2:20" ht="15">
      <c r="B642"/>
      <c r="C642" s="35"/>
      <c r="T642" s="35"/>
    </row>
    <row r="643" spans="2:20" ht="15">
      <c r="B643"/>
      <c r="C643" s="35"/>
      <c r="T643" s="35"/>
    </row>
    <row r="644" spans="2:20" ht="15">
      <c r="B644"/>
      <c r="C644" s="35"/>
      <c r="T644" s="35"/>
    </row>
    <row r="645" spans="2:20" ht="15">
      <c r="B645"/>
      <c r="C645" s="35"/>
      <c r="T645" s="35"/>
    </row>
    <row r="646" spans="2:20" ht="15">
      <c r="B646"/>
      <c r="C646" s="35"/>
      <c r="T646" s="35"/>
    </row>
    <row r="647" spans="2:20" ht="15">
      <c r="B647"/>
      <c r="C647" s="35"/>
      <c r="T647" s="35"/>
    </row>
    <row r="648" spans="2:20" ht="15">
      <c r="B648"/>
      <c r="C648" s="35"/>
      <c r="T648" s="35"/>
    </row>
    <row r="649" spans="2:20" ht="15">
      <c r="B649"/>
      <c r="C649" s="35"/>
      <c r="T649" s="35"/>
    </row>
    <row r="650" spans="2:20" ht="15">
      <c r="B650"/>
      <c r="C650" s="35"/>
      <c r="T650" s="35"/>
    </row>
    <row r="651" spans="2:20" ht="15">
      <c r="B651"/>
      <c r="C651" s="35"/>
      <c r="T651" s="35"/>
    </row>
    <row r="652" spans="2:20" ht="15">
      <c r="B652"/>
      <c r="C652" s="35"/>
      <c r="T652" s="35"/>
    </row>
    <row r="653" spans="2:20" ht="15">
      <c r="B653"/>
      <c r="C653" s="35"/>
      <c r="T653" s="35"/>
    </row>
    <row r="654" spans="2:20" ht="15">
      <c r="B654"/>
      <c r="C654" s="35"/>
      <c r="T654" s="35"/>
    </row>
    <row r="655" spans="2:20" ht="15">
      <c r="B655"/>
      <c r="C655" s="35"/>
      <c r="T655" s="35"/>
    </row>
    <row r="656" spans="2:20" ht="15">
      <c r="B656"/>
      <c r="C656" s="35"/>
      <c r="T656" s="35"/>
    </row>
    <row r="657" spans="2:20" ht="15">
      <c r="B657"/>
      <c r="C657" s="35"/>
      <c r="T657" s="35"/>
    </row>
    <row r="658" spans="2:20" ht="15">
      <c r="B658"/>
      <c r="C658" s="35"/>
      <c r="T658" s="35"/>
    </row>
    <row r="659" spans="2:20" ht="15">
      <c r="B659"/>
      <c r="C659" s="35"/>
      <c r="T659" s="35"/>
    </row>
    <row r="660" spans="2:20" ht="15">
      <c r="B660"/>
      <c r="C660" s="35"/>
      <c r="T660" s="35"/>
    </row>
    <row r="661" spans="2:20" ht="15">
      <c r="B661"/>
      <c r="C661" s="35"/>
      <c r="T661" s="35"/>
    </row>
    <row r="662" spans="2:20" ht="15">
      <c r="B662"/>
      <c r="C662" s="35"/>
      <c r="T662" s="35"/>
    </row>
    <row r="663" spans="2:20" ht="15">
      <c r="B663"/>
      <c r="C663" s="35"/>
      <c r="T663" s="35"/>
    </row>
    <row r="664" spans="2:20" ht="15">
      <c r="B664"/>
      <c r="C664" s="35"/>
      <c r="T664" s="35"/>
    </row>
    <row r="665" spans="2:20" ht="15">
      <c r="B665"/>
      <c r="C665" s="35"/>
      <c r="T665" s="35"/>
    </row>
    <row r="666" spans="2:20" ht="15">
      <c r="B666"/>
      <c r="C666" s="35"/>
      <c r="T666" s="35"/>
    </row>
    <row r="667" spans="2:20" ht="15">
      <c r="B667"/>
      <c r="C667" s="35"/>
      <c r="T667" s="35"/>
    </row>
    <row r="668" spans="2:20" ht="15">
      <c r="B668"/>
      <c r="C668" s="35"/>
      <c r="T668" s="35"/>
    </row>
    <row r="669" spans="2:20" ht="15">
      <c r="B669"/>
      <c r="C669" s="35"/>
      <c r="T669" s="35"/>
    </row>
    <row r="670" spans="2:20" ht="15">
      <c r="B670"/>
      <c r="C670" s="35"/>
      <c r="T670" s="35"/>
    </row>
    <row r="671" spans="2:20" ht="15">
      <c r="B671"/>
      <c r="C671" s="35"/>
      <c r="T671" s="35"/>
    </row>
    <row r="672" spans="2:20" ht="15">
      <c r="B672"/>
      <c r="C672" s="35"/>
      <c r="T672" s="35"/>
    </row>
    <row r="673" spans="2:20" ht="15">
      <c r="B673"/>
      <c r="C673" s="35"/>
      <c r="T673" s="35"/>
    </row>
    <row r="674" spans="2:20" ht="15">
      <c r="B674"/>
      <c r="C674" s="35"/>
      <c r="T674" s="35"/>
    </row>
    <row r="675" spans="2:20" ht="15">
      <c r="B675"/>
      <c r="C675" s="35"/>
      <c r="T675" s="35"/>
    </row>
    <row r="676" spans="2:20" ht="15">
      <c r="B676"/>
      <c r="C676" s="35"/>
      <c r="T676" s="35"/>
    </row>
    <row r="677" spans="2:20" ht="15">
      <c r="B677"/>
      <c r="C677" s="35"/>
      <c r="T677" s="35"/>
    </row>
    <row r="678" spans="2:20" ht="15">
      <c r="B678"/>
      <c r="C678" s="35"/>
      <c r="T678" s="35"/>
    </row>
    <row r="679" spans="2:20" ht="15">
      <c r="B679"/>
      <c r="C679" s="35"/>
      <c r="T679" s="35"/>
    </row>
    <row r="680" spans="2:20" ht="15">
      <c r="B680"/>
      <c r="C680" s="35"/>
      <c r="T680" s="35"/>
    </row>
    <row r="681" spans="2:20" ht="15">
      <c r="B681"/>
      <c r="C681" s="35"/>
      <c r="T681" s="35"/>
    </row>
    <row r="682" spans="2:20" ht="15">
      <c r="B682"/>
      <c r="C682" s="35"/>
      <c r="T682" s="35"/>
    </row>
    <row r="683" spans="2:20" ht="15">
      <c r="B683"/>
      <c r="C683" s="35"/>
      <c r="T683" s="35"/>
    </row>
    <row r="684" spans="2:20" ht="15">
      <c r="B684"/>
      <c r="C684" s="35"/>
      <c r="T684" s="35"/>
    </row>
    <row r="685" spans="2:20" ht="15">
      <c r="B685"/>
      <c r="C685" s="35"/>
      <c r="T685" s="35"/>
    </row>
    <row r="686" spans="2:20" ht="15">
      <c r="B686"/>
      <c r="C686" s="35"/>
      <c r="T686" s="35"/>
    </row>
    <row r="687" spans="2:20" ht="15">
      <c r="B687"/>
      <c r="C687" s="35"/>
      <c r="T687" s="35"/>
    </row>
    <row r="688" spans="2:20" ht="15">
      <c r="B688"/>
      <c r="C688" s="35"/>
      <c r="T688" s="35"/>
    </row>
    <row r="689" spans="2:20" ht="15">
      <c r="B689"/>
      <c r="C689" s="35"/>
      <c r="T689" s="35"/>
    </row>
    <row r="690" spans="2:20" ht="15">
      <c r="B690"/>
      <c r="C690" s="35"/>
      <c r="T690" s="35"/>
    </row>
    <row r="691" spans="2:20" ht="15">
      <c r="B691"/>
      <c r="C691" s="35"/>
      <c r="T691" s="35"/>
    </row>
    <row r="692" spans="2:20" ht="15">
      <c r="B692"/>
      <c r="C692" s="35"/>
      <c r="T692" s="35"/>
    </row>
    <row r="693" spans="2:20" ht="15">
      <c r="B693"/>
      <c r="C693" s="35"/>
      <c r="T693" s="35"/>
    </row>
    <row r="694" spans="2:20" ht="15">
      <c r="B694"/>
      <c r="C694" s="35"/>
      <c r="T694" s="35"/>
    </row>
    <row r="695" spans="2:20" ht="15">
      <c r="B695"/>
      <c r="C695" s="35"/>
      <c r="T695" s="35"/>
    </row>
    <row r="696" spans="2:20" ht="15">
      <c r="B696"/>
      <c r="C696" s="35"/>
      <c r="T696" s="35"/>
    </row>
    <row r="697" spans="2:20" ht="15">
      <c r="B697"/>
      <c r="C697" s="35"/>
      <c r="T697" s="35"/>
    </row>
    <row r="698" spans="2:20" ht="15">
      <c r="B698"/>
      <c r="C698" s="35"/>
      <c r="T698" s="35"/>
    </row>
    <row r="699" spans="2:20" ht="15">
      <c r="B699"/>
      <c r="C699" s="35"/>
      <c r="T699" s="35"/>
    </row>
    <row r="700" spans="2:20" ht="15">
      <c r="B700"/>
      <c r="C700" s="35"/>
      <c r="T700" s="35"/>
    </row>
    <row r="701" spans="2:20" ht="15">
      <c r="B701"/>
      <c r="C701" s="35"/>
      <c r="T701" s="35"/>
    </row>
    <row r="702" spans="2:20" ht="15">
      <c r="B702"/>
      <c r="C702" s="35"/>
      <c r="T702" s="35"/>
    </row>
    <row r="703" spans="2:20" ht="15">
      <c r="B703"/>
      <c r="C703" s="35"/>
      <c r="T703" s="35"/>
    </row>
    <row r="704" spans="2:20" ht="15">
      <c r="B704"/>
      <c r="C704" s="35"/>
      <c r="T704" s="35"/>
    </row>
    <row r="705" spans="2:20" ht="15">
      <c r="B705"/>
      <c r="C705" s="35"/>
      <c r="T705" s="35"/>
    </row>
    <row r="706" spans="2:20" ht="15">
      <c r="B706"/>
      <c r="C706" s="35"/>
      <c r="T706" s="35"/>
    </row>
    <row r="707" spans="2:20" ht="15">
      <c r="B707"/>
      <c r="C707" s="35"/>
      <c r="T707" s="35"/>
    </row>
    <row r="708" spans="2:20" ht="15">
      <c r="B708"/>
      <c r="C708" s="35"/>
      <c r="T708" s="35"/>
    </row>
    <row r="709" spans="2:20" ht="15">
      <c r="B709"/>
      <c r="C709" s="35"/>
      <c r="T709" s="35"/>
    </row>
    <row r="710" spans="2:20" ht="15">
      <c r="B710"/>
      <c r="C710" s="35"/>
      <c r="T710" s="35"/>
    </row>
    <row r="711" spans="2:20" ht="15">
      <c r="B711"/>
      <c r="C711" s="35"/>
      <c r="T711" s="35"/>
    </row>
    <row r="712" spans="2:20" ht="15">
      <c r="B712"/>
      <c r="C712" s="35"/>
      <c r="T712" s="35"/>
    </row>
    <row r="713" spans="2:20" ht="15">
      <c r="B713"/>
      <c r="C713" s="35"/>
      <c r="T713" s="35"/>
    </row>
    <row r="714" spans="2:20" ht="15">
      <c r="B714"/>
      <c r="C714" s="35"/>
      <c r="T714" s="35"/>
    </row>
    <row r="715" spans="2:20" ht="15">
      <c r="B715"/>
      <c r="C715" s="35"/>
      <c r="T715" s="35"/>
    </row>
    <row r="716" spans="2:20" ht="15">
      <c r="B716"/>
      <c r="C716" s="35"/>
      <c r="T716" s="35"/>
    </row>
    <row r="717" spans="2:20" ht="15">
      <c r="B717"/>
      <c r="C717" s="35"/>
      <c r="T717" s="35"/>
    </row>
    <row r="718" spans="2:20" ht="15">
      <c r="B718"/>
      <c r="C718" s="35"/>
      <c r="T718" s="35"/>
    </row>
    <row r="719" spans="2:20" ht="15">
      <c r="B719"/>
      <c r="C719" s="35"/>
      <c r="T719" s="35"/>
    </row>
    <row r="720" spans="2:20" ht="15">
      <c r="B720"/>
      <c r="C720" s="35"/>
      <c r="T720" s="35"/>
    </row>
    <row r="721" spans="2:20" ht="15">
      <c r="B721"/>
      <c r="C721" s="35"/>
      <c r="T721" s="35"/>
    </row>
    <row r="722" spans="2:20" ht="15">
      <c r="B722"/>
      <c r="C722" s="35"/>
      <c r="T722" s="35"/>
    </row>
    <row r="723" spans="2:20" ht="15">
      <c r="B723"/>
      <c r="C723" s="35"/>
      <c r="T723" s="35"/>
    </row>
    <row r="724" spans="2:20" ht="15">
      <c r="B724"/>
      <c r="C724" s="35"/>
      <c r="T724" s="35"/>
    </row>
    <row r="725" spans="2:20" ht="15">
      <c r="B725"/>
      <c r="C725" s="35"/>
      <c r="T725" s="35"/>
    </row>
    <row r="726" spans="2:20" ht="15">
      <c r="B726"/>
      <c r="C726" s="35"/>
      <c r="T726" s="35"/>
    </row>
    <row r="727" spans="2:20" ht="15">
      <c r="B727"/>
      <c r="C727" s="35"/>
      <c r="T727" s="35"/>
    </row>
    <row r="728" spans="2:20" ht="15">
      <c r="B728"/>
      <c r="C728" s="35"/>
      <c r="T728" s="35"/>
    </row>
    <row r="729" spans="2:20" ht="15">
      <c r="B729"/>
      <c r="C729" s="35"/>
      <c r="T729" s="35"/>
    </row>
    <row r="730" spans="2:20" ht="15">
      <c r="B730"/>
      <c r="C730" s="35"/>
      <c r="T730" s="35"/>
    </row>
    <row r="731" spans="2:20" ht="15">
      <c r="B731"/>
      <c r="C731" s="35"/>
      <c r="T731" s="35"/>
    </row>
    <row r="732" spans="2:20" ht="15">
      <c r="B732"/>
      <c r="C732" s="35"/>
      <c r="T732" s="35"/>
    </row>
    <row r="733" spans="2:20" ht="15">
      <c r="B733"/>
      <c r="C733" s="35"/>
      <c r="T733" s="35"/>
    </row>
    <row r="734" spans="2:20" ht="15">
      <c r="B734"/>
      <c r="C734" s="35"/>
      <c r="T734" s="35"/>
    </row>
    <row r="735" spans="2:20" ht="15">
      <c r="B735"/>
      <c r="C735" s="35"/>
      <c r="T735" s="35"/>
    </row>
    <row r="736" spans="2:20" ht="15">
      <c r="B736"/>
      <c r="C736" s="35"/>
      <c r="T736" s="35"/>
    </row>
    <row r="737" spans="2:20" ht="15.75">
      <c r="B737"/>
      <c r="C737" s="35"/>
      <c r="G737" s="61">
        <v>17982.142</v>
      </c>
      <c r="M737" s="55">
        <v>11485.052</v>
      </c>
      <c r="T737" s="35"/>
    </row>
    <row r="738" spans="2:20" ht="15.75">
      <c r="B738"/>
      <c r="C738" s="35"/>
      <c r="G738" s="61">
        <v>24301.983</v>
      </c>
      <c r="M738" s="55">
        <v>2272.457</v>
      </c>
      <c r="T738" s="35"/>
    </row>
    <row r="739" spans="2:20" ht="15.75">
      <c r="B739"/>
      <c r="C739" s="35"/>
      <c r="G739" s="61">
        <v>16665.872</v>
      </c>
      <c r="M739" s="55">
        <v>18446.791</v>
      </c>
      <c r="T739" s="35"/>
    </row>
    <row r="740" spans="2:20" ht="15.75">
      <c r="B740"/>
      <c r="C740" s="35"/>
      <c r="G740" s="61">
        <v>13601.436</v>
      </c>
      <c r="M740" s="55">
        <v>7245.13</v>
      </c>
      <c r="T740" s="35"/>
    </row>
    <row r="741" spans="2:20" ht="15.75">
      <c r="B741"/>
      <c r="C741" s="35"/>
      <c r="G741" s="61">
        <v>16588.174</v>
      </c>
      <c r="M741" s="55">
        <v>2037.02</v>
      </c>
      <c r="T741" s="35"/>
    </row>
    <row r="742" spans="2:20" ht="15.75">
      <c r="B742"/>
      <c r="C742" s="35"/>
      <c r="G742" s="61">
        <v>5428.782</v>
      </c>
      <c r="M742" s="55">
        <v>5713.696</v>
      </c>
      <c r="T742" s="35"/>
    </row>
    <row r="743" spans="2:20" ht="15.75">
      <c r="B743"/>
      <c r="C743" s="35"/>
      <c r="G743" s="61">
        <v>165207.13</v>
      </c>
      <c r="M743" s="55">
        <v>21134.871</v>
      </c>
      <c r="T743" s="35"/>
    </row>
    <row r="744" spans="2:20" ht="15.75">
      <c r="B744"/>
      <c r="C744" s="35"/>
      <c r="G744" s="61">
        <v>271.56</v>
      </c>
      <c r="M744" s="55">
        <v>5031.688</v>
      </c>
      <c r="T744" s="35"/>
    </row>
    <row r="745" spans="2:20" ht="15.75">
      <c r="B745"/>
      <c r="C745" s="35"/>
      <c r="G745" s="61">
        <v>729.98</v>
      </c>
      <c r="M745" s="55">
        <v>19914.996</v>
      </c>
      <c r="T745" s="35"/>
    </row>
    <row r="746" spans="2:20" ht="15.75">
      <c r="B746"/>
      <c r="C746" s="35"/>
      <c r="G746" s="61">
        <v>40518.24</v>
      </c>
      <c r="M746" s="52">
        <f>SUM(M737:M745)</f>
        <v>93281.70099999999</v>
      </c>
      <c r="T746" s="35"/>
    </row>
    <row r="747" spans="2:20" ht="15.75">
      <c r="B747"/>
      <c r="C747" s="35"/>
      <c r="G747" s="61">
        <v>30246.664</v>
      </c>
      <c r="T747" s="35"/>
    </row>
    <row r="748" spans="2:20" ht="15.75">
      <c r="B748"/>
      <c r="C748" s="35"/>
      <c r="G748" s="61">
        <v>736.56</v>
      </c>
      <c r="T748" s="35"/>
    </row>
    <row r="749" spans="2:20" ht="15">
      <c r="B749"/>
      <c r="C749" s="35"/>
      <c r="G749" s="49">
        <f>SUM(G737:G748)</f>
        <v>332278.52300000004</v>
      </c>
      <c r="T749" s="35"/>
    </row>
    <row r="750" spans="2:20" ht="15">
      <c r="B750"/>
      <c r="C750" s="35"/>
      <c r="T750" s="35"/>
    </row>
    <row r="751" spans="2:20" ht="15">
      <c r="B751"/>
      <c r="C751" s="35"/>
      <c r="T751" s="35"/>
    </row>
    <row r="752" spans="2:20" ht="15">
      <c r="B752"/>
      <c r="C752" s="35"/>
      <c r="T752" s="35"/>
    </row>
    <row r="753" spans="2:20" ht="15">
      <c r="B753"/>
      <c r="C753" s="35"/>
      <c r="T753" s="35"/>
    </row>
    <row r="754" spans="2:20" ht="15">
      <c r="B754"/>
      <c r="C754" s="35"/>
      <c r="T754" s="35"/>
    </row>
    <row r="755" spans="2:20" ht="15">
      <c r="B755"/>
      <c r="C755" s="35"/>
      <c r="T755" s="35"/>
    </row>
    <row r="756" spans="2:20" ht="15">
      <c r="B756"/>
      <c r="C756" s="35"/>
      <c r="T756" s="35"/>
    </row>
    <row r="757" spans="2:20" ht="15">
      <c r="B757"/>
      <c r="C757" s="35"/>
      <c r="T757" s="35"/>
    </row>
    <row r="758" spans="2:20" ht="15">
      <c r="B758"/>
      <c r="C758" s="35"/>
      <c r="T758" s="35"/>
    </row>
    <row r="759" spans="2:20" ht="15">
      <c r="B759"/>
      <c r="C759" s="35"/>
      <c r="T759" s="35"/>
    </row>
    <row r="760" spans="2:20" ht="15">
      <c r="B760"/>
      <c r="C760" s="35"/>
      <c r="T760" s="35"/>
    </row>
    <row r="761" spans="2:20" ht="15">
      <c r="B761"/>
      <c r="C761" s="35"/>
      <c r="T761" s="35"/>
    </row>
    <row r="762" spans="2:20" ht="15">
      <c r="B762"/>
      <c r="C762" s="35"/>
      <c r="T762" s="35"/>
    </row>
    <row r="763" spans="2:20" ht="15">
      <c r="B763"/>
      <c r="C763" s="35"/>
      <c r="T763" s="35"/>
    </row>
    <row r="764" spans="2:20" ht="15">
      <c r="B764"/>
      <c r="C764" s="35"/>
      <c r="T764" s="35"/>
    </row>
    <row r="765" spans="2:20" ht="15">
      <c r="B765"/>
      <c r="C765" s="35"/>
      <c r="T765" s="35"/>
    </row>
    <row r="766" spans="2:20" ht="15">
      <c r="B766"/>
      <c r="C766" s="35"/>
      <c r="T766" s="35"/>
    </row>
    <row r="767" spans="2:20" ht="15">
      <c r="B767"/>
      <c r="C767" s="35"/>
      <c r="T767" s="35"/>
    </row>
    <row r="768" spans="2:20" ht="15">
      <c r="B768"/>
      <c r="C768" s="35"/>
      <c r="T768" s="35"/>
    </row>
    <row r="769" spans="2:20" ht="15">
      <c r="B769"/>
      <c r="C769" s="35"/>
      <c r="T769" s="35"/>
    </row>
    <row r="770" spans="2:20" ht="15">
      <c r="B770"/>
      <c r="C770" s="35"/>
      <c r="T770" s="35"/>
    </row>
    <row r="771" spans="2:20" ht="15">
      <c r="B771"/>
      <c r="C771" s="35"/>
      <c r="T771" s="35"/>
    </row>
    <row r="772" spans="2:20" ht="15">
      <c r="B772"/>
      <c r="C772" s="35"/>
      <c r="T772" s="35"/>
    </row>
    <row r="773" spans="2:20" ht="15">
      <c r="B773"/>
      <c r="C773" s="35"/>
      <c r="T773" s="35"/>
    </row>
    <row r="774" spans="2:20" ht="15">
      <c r="B774"/>
      <c r="C774" s="35"/>
      <c r="T774" s="35"/>
    </row>
    <row r="775" spans="2:20" ht="15">
      <c r="B775"/>
      <c r="C775" s="35"/>
      <c r="T775" s="35"/>
    </row>
    <row r="776" spans="2:20" ht="15">
      <c r="B776"/>
      <c r="C776" s="35"/>
      <c r="T776" s="35"/>
    </row>
    <row r="777" spans="2:20" ht="15">
      <c r="B777"/>
      <c r="C777" s="35"/>
      <c r="T777" s="35"/>
    </row>
    <row r="778" spans="2:20" ht="15">
      <c r="B778"/>
      <c r="C778" s="35"/>
      <c r="T778" s="35"/>
    </row>
    <row r="779" spans="2:20" ht="15">
      <c r="B779"/>
      <c r="C779" s="35"/>
      <c r="T779" s="35"/>
    </row>
    <row r="780" spans="2:20" ht="15">
      <c r="B780"/>
      <c r="C780" s="35"/>
      <c r="T780" s="35"/>
    </row>
    <row r="781" spans="2:20" ht="15">
      <c r="B781"/>
      <c r="C781" s="35"/>
      <c r="T781" s="35"/>
    </row>
    <row r="782" spans="2:20" ht="15">
      <c r="B782"/>
      <c r="C782" s="35"/>
      <c r="T782" s="35"/>
    </row>
    <row r="783" spans="2:20" ht="15">
      <c r="B783"/>
      <c r="C783" s="35"/>
      <c r="T783" s="35"/>
    </row>
    <row r="784" spans="2:20" ht="15">
      <c r="B784"/>
      <c r="C784" s="35"/>
      <c r="T784" s="35"/>
    </row>
    <row r="785" spans="2:20" ht="15">
      <c r="B785"/>
      <c r="C785" s="35"/>
      <c r="T785" s="35"/>
    </row>
    <row r="786" spans="2:20" ht="15">
      <c r="B786"/>
      <c r="C786" s="35"/>
      <c r="T786" s="35"/>
    </row>
    <row r="787" spans="2:20" ht="15">
      <c r="B787"/>
      <c r="C787" s="35"/>
      <c r="T787" s="35"/>
    </row>
    <row r="788" spans="2:20" ht="15">
      <c r="B788"/>
      <c r="C788" s="35"/>
      <c r="T788" s="35"/>
    </row>
    <row r="789" spans="2:20" ht="15">
      <c r="B789"/>
      <c r="C789" s="35"/>
      <c r="T789" s="35"/>
    </row>
    <row r="790" spans="2:20" ht="15">
      <c r="B790"/>
      <c r="C790" s="35"/>
      <c r="T790" s="35"/>
    </row>
    <row r="791" spans="2:20" ht="15">
      <c r="B791"/>
      <c r="C791" s="35"/>
      <c r="T791" s="35"/>
    </row>
    <row r="792" spans="2:20" ht="15">
      <c r="B792"/>
      <c r="C792" s="35"/>
      <c r="T792" s="35"/>
    </row>
    <row r="793" spans="2:20" ht="15">
      <c r="B793"/>
      <c r="C793" s="35"/>
      <c r="T793" s="35"/>
    </row>
    <row r="794" spans="2:20" ht="15">
      <c r="B794"/>
      <c r="C794" s="35"/>
      <c r="T794" s="35"/>
    </row>
    <row r="795" spans="2:20" ht="15">
      <c r="B795"/>
      <c r="C795" s="35"/>
      <c r="T795" s="35"/>
    </row>
    <row r="796" spans="2:20" ht="15">
      <c r="B796"/>
      <c r="C796" s="35"/>
      <c r="T796" s="35"/>
    </row>
    <row r="797" spans="2:20" ht="15">
      <c r="B797"/>
      <c r="C797" s="35"/>
      <c r="T797" s="35"/>
    </row>
    <row r="798" spans="2:20" ht="15">
      <c r="B798"/>
      <c r="C798" s="35"/>
      <c r="T798" s="35"/>
    </row>
    <row r="799" spans="2:20" ht="15">
      <c r="B799"/>
      <c r="C799" s="35"/>
      <c r="T799" s="35"/>
    </row>
    <row r="800" spans="2:20" ht="15">
      <c r="B800"/>
      <c r="C800" s="35"/>
      <c r="T800" s="35"/>
    </row>
    <row r="801" spans="2:20" ht="15">
      <c r="B801"/>
      <c r="C801" s="35"/>
      <c r="T801" s="35"/>
    </row>
    <row r="802" spans="2:20" ht="15">
      <c r="B802"/>
      <c r="C802" s="35"/>
      <c r="T802" s="35"/>
    </row>
    <row r="803" spans="2:20" ht="15">
      <c r="B803"/>
      <c r="C803" s="35"/>
      <c r="T803" s="35"/>
    </row>
    <row r="804" spans="2:20" ht="15">
      <c r="B804"/>
      <c r="C804" s="35"/>
      <c r="T804" s="35"/>
    </row>
    <row r="805" spans="2:20" ht="15">
      <c r="B805"/>
      <c r="C805" s="35"/>
      <c r="T805" s="35"/>
    </row>
    <row r="806" spans="2:20" ht="15">
      <c r="B806"/>
      <c r="C806" s="35"/>
      <c r="T806" s="35"/>
    </row>
    <row r="807" spans="2:20" ht="15">
      <c r="B807"/>
      <c r="C807" s="35"/>
      <c r="T807" s="35"/>
    </row>
    <row r="808" spans="2:20" ht="15">
      <c r="B808"/>
      <c r="C808" s="35"/>
      <c r="T808" s="35"/>
    </row>
    <row r="809" spans="2:20" ht="15">
      <c r="B809"/>
      <c r="C809" s="35"/>
      <c r="T809" s="35"/>
    </row>
    <row r="810" spans="2:20" ht="15">
      <c r="B810"/>
      <c r="C810" s="35"/>
      <c r="T810" s="35"/>
    </row>
    <row r="811" spans="2:20" ht="15">
      <c r="B811"/>
      <c r="C811" s="35"/>
      <c r="T811" s="35"/>
    </row>
    <row r="812" spans="2:20" ht="15">
      <c r="B812"/>
      <c r="C812" s="35"/>
      <c r="T812" s="35"/>
    </row>
    <row r="813" spans="2:20" ht="15">
      <c r="B813"/>
      <c r="C813" s="35"/>
      <c r="T813" s="35"/>
    </row>
    <row r="814" spans="2:20" ht="15">
      <c r="B814"/>
      <c r="C814" s="35"/>
      <c r="T814" s="35"/>
    </row>
    <row r="815" spans="2:20" ht="15">
      <c r="B815"/>
      <c r="C815" s="35"/>
      <c r="T815" s="35"/>
    </row>
    <row r="816" spans="2:20" ht="15">
      <c r="B816"/>
      <c r="C816" s="35"/>
      <c r="T816" s="35"/>
    </row>
    <row r="817" spans="2:20" ht="15">
      <c r="B817"/>
      <c r="C817" s="35"/>
      <c r="T817" s="35"/>
    </row>
    <row r="818" spans="2:20" ht="15">
      <c r="B818"/>
      <c r="C818" s="35"/>
      <c r="T818" s="35"/>
    </row>
    <row r="819" spans="2:20" ht="15">
      <c r="B819"/>
      <c r="C819" s="35"/>
      <c r="T819" s="35"/>
    </row>
    <row r="820" spans="2:20" ht="15">
      <c r="B820"/>
      <c r="C820" s="35"/>
      <c r="T820" s="35"/>
    </row>
    <row r="821" spans="2:20" ht="15">
      <c r="B821"/>
      <c r="C821" s="35"/>
      <c r="T821" s="35"/>
    </row>
    <row r="822" spans="2:20" ht="15">
      <c r="B822"/>
      <c r="C822" s="35"/>
      <c r="T822" s="35"/>
    </row>
    <row r="823" spans="2:20" ht="15">
      <c r="B823"/>
      <c r="C823" s="35"/>
      <c r="T823" s="35"/>
    </row>
    <row r="824" spans="2:20" ht="15">
      <c r="B824"/>
      <c r="C824" s="35"/>
      <c r="T824" s="35"/>
    </row>
    <row r="825" spans="2:20" ht="15">
      <c r="B825"/>
      <c r="C825" s="35"/>
      <c r="T825" s="35"/>
    </row>
    <row r="826" spans="2:20" ht="15">
      <c r="B826"/>
      <c r="C826" s="35"/>
      <c r="T826" s="35"/>
    </row>
    <row r="827" spans="2:20" ht="15">
      <c r="B827"/>
      <c r="C827" s="35"/>
      <c r="T827" s="35"/>
    </row>
    <row r="828" spans="2:20" ht="15">
      <c r="B828"/>
      <c r="C828" s="35"/>
      <c r="T828" s="35"/>
    </row>
    <row r="829" spans="2:20" ht="15">
      <c r="B829"/>
      <c r="C829" s="35"/>
      <c r="T829" s="35"/>
    </row>
    <row r="830" spans="2:20" ht="15">
      <c r="B830"/>
      <c r="C830" s="35"/>
      <c r="T830" s="35"/>
    </row>
    <row r="831" spans="2:20" ht="15">
      <c r="B831"/>
      <c r="C831" s="35"/>
      <c r="T831" s="35"/>
    </row>
    <row r="832" spans="2:20" ht="15">
      <c r="B832"/>
      <c r="C832" s="35"/>
      <c r="T832" s="35"/>
    </row>
    <row r="833" spans="2:20" ht="15">
      <c r="B833"/>
      <c r="C833" s="35"/>
      <c r="T833" s="35"/>
    </row>
    <row r="834" spans="2:20" ht="15">
      <c r="B834"/>
      <c r="C834" s="35"/>
      <c r="T834" s="35"/>
    </row>
    <row r="835" spans="2:20" ht="15">
      <c r="B835"/>
      <c r="C835" s="35"/>
      <c r="T835" s="35"/>
    </row>
    <row r="836" spans="2:20" ht="15">
      <c r="B836"/>
      <c r="C836" s="35"/>
      <c r="T836" s="35"/>
    </row>
    <row r="837" spans="2:20" ht="15">
      <c r="B837"/>
      <c r="C837" s="35"/>
      <c r="T837" s="35"/>
    </row>
    <row r="838" spans="2:20" ht="15">
      <c r="B838"/>
      <c r="C838" s="35"/>
      <c r="T838" s="35"/>
    </row>
    <row r="839" spans="2:20" ht="15">
      <c r="B839"/>
      <c r="C839" s="35"/>
      <c r="T839" s="35"/>
    </row>
    <row r="840" spans="2:20" ht="15">
      <c r="B840"/>
      <c r="C840" s="35"/>
      <c r="T840" s="35"/>
    </row>
    <row r="841" spans="2:20" ht="15">
      <c r="B841"/>
      <c r="C841" s="35"/>
      <c r="T841" s="35"/>
    </row>
    <row r="842" spans="2:20" ht="15">
      <c r="B842"/>
      <c r="C842" s="35"/>
      <c r="T842" s="35"/>
    </row>
    <row r="843" spans="2:20" ht="15">
      <c r="B843"/>
      <c r="C843" s="35"/>
      <c r="T843" s="35"/>
    </row>
    <row r="844" spans="2:20" ht="15">
      <c r="B844"/>
      <c r="C844" s="35"/>
      <c r="T844" s="35"/>
    </row>
    <row r="845" spans="2:20" ht="15">
      <c r="B845"/>
      <c r="C845" s="35"/>
      <c r="T845" s="35"/>
    </row>
    <row r="846" spans="2:20" ht="15">
      <c r="B846"/>
      <c r="C846" s="35"/>
      <c r="T846" s="35"/>
    </row>
    <row r="847" spans="2:20" ht="15">
      <c r="B847"/>
      <c r="C847" s="35"/>
      <c r="T847" s="35"/>
    </row>
    <row r="848" spans="2:20" ht="15">
      <c r="B848"/>
      <c r="C848" s="35"/>
      <c r="T848" s="35"/>
    </row>
    <row r="849" spans="2:20" ht="15">
      <c r="B849"/>
      <c r="C849" s="35"/>
      <c r="T849" s="35"/>
    </row>
    <row r="850" spans="2:20" ht="15">
      <c r="B850"/>
      <c r="C850" s="35"/>
      <c r="T850" s="35"/>
    </row>
    <row r="851" spans="2:20" ht="15">
      <c r="B851"/>
      <c r="C851" s="35"/>
      <c r="T851" s="35"/>
    </row>
    <row r="852" spans="2:20" ht="15">
      <c r="B852"/>
      <c r="C852" s="35"/>
      <c r="T852" s="35"/>
    </row>
    <row r="853" spans="2:20" ht="15">
      <c r="B853"/>
      <c r="C853" s="35"/>
      <c r="T853" s="35"/>
    </row>
    <row r="854" spans="2:20" ht="15">
      <c r="B854"/>
      <c r="C854" s="35"/>
      <c r="T854" s="35"/>
    </row>
    <row r="855" spans="2:20" ht="15">
      <c r="B855"/>
      <c r="C855" s="35"/>
      <c r="T855" s="35"/>
    </row>
    <row r="856" spans="2:20" ht="15">
      <c r="B856"/>
      <c r="C856" s="35"/>
      <c r="T856" s="35"/>
    </row>
    <row r="857" spans="2:20" ht="15">
      <c r="B857"/>
      <c r="C857" s="35"/>
      <c r="T857" s="35"/>
    </row>
    <row r="858" spans="2:20" ht="15">
      <c r="B858"/>
      <c r="C858" s="35"/>
      <c r="T858" s="35"/>
    </row>
    <row r="859" spans="2:20" ht="15">
      <c r="B859"/>
      <c r="C859" s="35"/>
      <c r="T859" s="35"/>
    </row>
    <row r="860" spans="2:20" ht="15">
      <c r="B860"/>
      <c r="C860" s="35"/>
      <c r="T860" s="35"/>
    </row>
    <row r="861" spans="2:20" ht="15">
      <c r="B861"/>
      <c r="C861" s="35"/>
      <c r="T861" s="35"/>
    </row>
    <row r="862" spans="2:20" ht="15">
      <c r="B862"/>
      <c r="C862" s="35"/>
      <c r="T862" s="35"/>
    </row>
    <row r="863" spans="2:20" ht="15">
      <c r="B863"/>
      <c r="C863" s="35"/>
      <c r="T863" s="35"/>
    </row>
    <row r="864" spans="2:20" ht="15">
      <c r="B864"/>
      <c r="C864" s="35"/>
      <c r="T864" s="35"/>
    </row>
    <row r="865" spans="2:20" ht="15">
      <c r="B865"/>
      <c r="C865" s="35"/>
      <c r="T865" s="35"/>
    </row>
    <row r="866" spans="2:20" ht="15">
      <c r="B866"/>
      <c r="C866" s="35"/>
      <c r="T866" s="35"/>
    </row>
    <row r="867" spans="2:20" ht="15">
      <c r="B867"/>
      <c r="C867" s="35"/>
      <c r="T867" s="35"/>
    </row>
    <row r="868" spans="2:20" ht="15">
      <c r="B868"/>
      <c r="C868" s="35"/>
      <c r="T868" s="35"/>
    </row>
    <row r="869" spans="2:20" ht="15">
      <c r="B869"/>
      <c r="C869" s="35"/>
      <c r="T869" s="35"/>
    </row>
    <row r="870" spans="2:20" ht="15">
      <c r="B870"/>
      <c r="C870" s="35"/>
      <c r="T870" s="35"/>
    </row>
    <row r="871" spans="2:20" ht="15">
      <c r="B871"/>
      <c r="C871" s="35"/>
      <c r="T871" s="35"/>
    </row>
    <row r="872" spans="2:20" ht="15">
      <c r="B872"/>
      <c r="C872" s="35"/>
      <c r="T872" s="35"/>
    </row>
    <row r="873" spans="2:20" ht="15">
      <c r="B873"/>
      <c r="C873" s="35"/>
      <c r="T873" s="35"/>
    </row>
    <row r="874" spans="2:20" ht="15">
      <c r="B874"/>
      <c r="C874" s="35"/>
      <c r="T874" s="35"/>
    </row>
    <row r="875" spans="2:20" ht="15">
      <c r="B875"/>
      <c r="C875" s="35"/>
      <c r="T875" s="35"/>
    </row>
    <row r="876" spans="2:20" ht="15">
      <c r="B876"/>
      <c r="C876" s="35"/>
      <c r="T876" s="35"/>
    </row>
    <row r="877" spans="2:20" ht="15">
      <c r="B877"/>
      <c r="C877" s="35"/>
      <c r="T877" s="35"/>
    </row>
    <row r="878" spans="2:20" ht="15">
      <c r="B878"/>
      <c r="C878" s="35"/>
      <c r="T878" s="35"/>
    </row>
    <row r="879" spans="2:20" ht="15">
      <c r="B879"/>
      <c r="C879" s="35"/>
      <c r="T879" s="35"/>
    </row>
    <row r="880" spans="2:20" ht="15">
      <c r="B880"/>
      <c r="C880" s="35"/>
      <c r="T880" s="35"/>
    </row>
    <row r="881" spans="2:20" ht="15">
      <c r="B881"/>
      <c r="C881" s="35"/>
      <c r="T881" s="35"/>
    </row>
    <row r="882" spans="2:20" ht="15">
      <c r="B882"/>
      <c r="C882" s="35"/>
      <c r="T882" s="35"/>
    </row>
    <row r="883" spans="2:20" ht="15">
      <c r="B883"/>
      <c r="C883" s="35"/>
      <c r="T883" s="35"/>
    </row>
    <row r="884" spans="2:20" ht="15">
      <c r="B884"/>
      <c r="C884" s="35"/>
      <c r="T884" s="35"/>
    </row>
    <row r="885" spans="2:20" ht="15">
      <c r="B885"/>
      <c r="C885" s="35"/>
      <c r="T885" s="35"/>
    </row>
    <row r="886" spans="2:20" ht="15">
      <c r="B886"/>
      <c r="C886" s="35"/>
      <c r="T886" s="35"/>
    </row>
    <row r="887" spans="2:20" ht="15">
      <c r="B887"/>
      <c r="C887" s="35"/>
      <c r="T887" s="35"/>
    </row>
    <row r="888" spans="2:20" ht="15">
      <c r="B888"/>
      <c r="C888" s="35"/>
      <c r="T888" s="35"/>
    </row>
    <row r="889" spans="2:20" ht="15">
      <c r="B889"/>
      <c r="C889" s="35"/>
      <c r="T889" s="35"/>
    </row>
    <row r="890" spans="2:20" ht="15">
      <c r="B890"/>
      <c r="C890" s="35"/>
      <c r="T890" s="35"/>
    </row>
    <row r="891" spans="2:20" ht="15">
      <c r="B891"/>
      <c r="C891" s="35"/>
      <c r="T891" s="35"/>
    </row>
    <row r="892" spans="2:20" ht="15">
      <c r="B892"/>
      <c r="C892" s="35"/>
      <c r="T892" s="35"/>
    </row>
    <row r="893" spans="2:20" ht="15">
      <c r="B893"/>
      <c r="C893" s="35"/>
      <c r="T893" s="35"/>
    </row>
    <row r="894" spans="2:20" ht="15">
      <c r="B894"/>
      <c r="C894" s="35"/>
      <c r="T894" s="35"/>
    </row>
    <row r="895" spans="2:20" ht="15">
      <c r="B895"/>
      <c r="C895" s="35"/>
      <c r="T895" s="35"/>
    </row>
    <row r="896" spans="2:20" ht="15">
      <c r="B896"/>
      <c r="C896" s="35"/>
      <c r="T896" s="35"/>
    </row>
    <row r="897" spans="2:20" ht="15">
      <c r="B897"/>
      <c r="C897" s="35"/>
      <c r="T897" s="35"/>
    </row>
    <row r="898" spans="2:20" ht="15">
      <c r="B898"/>
      <c r="C898" s="35"/>
      <c r="T898" s="35"/>
    </row>
    <row r="899" spans="2:20" ht="15">
      <c r="B899"/>
      <c r="C899" s="35"/>
      <c r="T899" s="35"/>
    </row>
    <row r="900" spans="2:20" ht="15">
      <c r="B900"/>
      <c r="C900" s="35"/>
      <c r="T900" s="35"/>
    </row>
    <row r="901" spans="2:20" ht="15">
      <c r="B901"/>
      <c r="C901" s="35"/>
      <c r="T901" s="35"/>
    </row>
    <row r="902" spans="2:20" ht="15">
      <c r="B902"/>
      <c r="C902" s="35"/>
      <c r="T902" s="35"/>
    </row>
    <row r="903" spans="2:20" ht="15">
      <c r="B903"/>
      <c r="C903" s="35"/>
      <c r="T903" s="35"/>
    </row>
    <row r="904" spans="2:20" ht="15">
      <c r="B904"/>
      <c r="C904" s="35"/>
      <c r="T904" s="35"/>
    </row>
    <row r="905" spans="2:20" ht="15">
      <c r="B905"/>
      <c r="C905" s="35"/>
      <c r="T905" s="35"/>
    </row>
    <row r="906" spans="2:20" ht="15">
      <c r="B906"/>
      <c r="C906" s="35"/>
      <c r="T906" s="35"/>
    </row>
    <row r="907" spans="2:20" ht="15">
      <c r="B907"/>
      <c r="C907" s="35"/>
      <c r="T907" s="35"/>
    </row>
    <row r="908" spans="2:20" ht="15">
      <c r="B908"/>
      <c r="C908" s="35"/>
      <c r="T908" s="35"/>
    </row>
    <row r="909" spans="2:20" ht="15">
      <c r="B909"/>
      <c r="C909" s="35"/>
      <c r="T909" s="35"/>
    </row>
    <row r="910" spans="2:20" ht="15">
      <c r="B910"/>
      <c r="C910" s="35"/>
      <c r="T910" s="35"/>
    </row>
    <row r="911" spans="2:20" ht="15">
      <c r="B911"/>
      <c r="C911" s="35"/>
      <c r="T911" s="35"/>
    </row>
    <row r="912" spans="2:20" ht="15">
      <c r="B912"/>
      <c r="C912" s="35"/>
      <c r="T912" s="35"/>
    </row>
    <row r="913" spans="2:20" ht="15">
      <c r="B913"/>
      <c r="C913" s="35"/>
      <c r="T913" s="35"/>
    </row>
    <row r="914" spans="2:20" ht="15">
      <c r="B914"/>
      <c r="C914" s="35"/>
      <c r="T914" s="35"/>
    </row>
    <row r="915" spans="2:20" ht="15">
      <c r="B915"/>
      <c r="C915" s="35"/>
      <c r="T915" s="35"/>
    </row>
    <row r="916" spans="2:20" ht="15">
      <c r="B916"/>
      <c r="C916" s="35"/>
      <c r="T916" s="35"/>
    </row>
    <row r="917" spans="2:20" ht="15">
      <c r="B917"/>
      <c r="C917" s="35"/>
      <c r="T917" s="35"/>
    </row>
    <row r="918" spans="2:20" ht="15">
      <c r="B918"/>
      <c r="C918" s="35"/>
      <c r="T918" s="35"/>
    </row>
    <row r="919" spans="2:20" ht="15">
      <c r="B919"/>
      <c r="C919" s="35"/>
      <c r="T919" s="35"/>
    </row>
    <row r="920" spans="2:20" ht="15">
      <c r="B920"/>
      <c r="C920" s="35"/>
      <c r="T920" s="35"/>
    </row>
    <row r="921" spans="2:20" ht="15">
      <c r="B921"/>
      <c r="C921" s="35"/>
      <c r="T921" s="35"/>
    </row>
    <row r="922" spans="2:20" ht="15">
      <c r="B922"/>
      <c r="C922" s="35"/>
      <c r="T922" s="35"/>
    </row>
    <row r="923" spans="2:20" ht="15">
      <c r="B923"/>
      <c r="C923" s="35"/>
      <c r="T923" s="35"/>
    </row>
    <row r="924" spans="2:20" ht="15">
      <c r="B924"/>
      <c r="C924" s="35"/>
      <c r="T924" s="35"/>
    </row>
    <row r="925" spans="2:20" ht="15">
      <c r="B925"/>
      <c r="C925" s="35"/>
      <c r="T925" s="35"/>
    </row>
    <row r="926" spans="2:20" ht="15">
      <c r="B926"/>
      <c r="C926" s="35"/>
      <c r="T926" s="35"/>
    </row>
    <row r="927" spans="2:20" ht="15">
      <c r="B927"/>
      <c r="C927" s="35"/>
      <c r="T927" s="35"/>
    </row>
    <row r="928" spans="2:20" ht="15">
      <c r="B928"/>
      <c r="C928" s="35"/>
      <c r="T928" s="35"/>
    </row>
    <row r="929" spans="2:20" ht="15">
      <c r="B929"/>
      <c r="C929" s="35"/>
      <c r="T929" s="35"/>
    </row>
    <row r="930" spans="2:20" ht="15">
      <c r="B930"/>
      <c r="C930" s="35"/>
      <c r="T930" s="35"/>
    </row>
    <row r="931" spans="2:20" ht="15">
      <c r="B931"/>
      <c r="C931" s="35"/>
      <c r="T931" s="35"/>
    </row>
    <row r="932" spans="2:20" ht="15">
      <c r="B932"/>
      <c r="C932" s="35"/>
      <c r="T932" s="35"/>
    </row>
    <row r="933" spans="2:20" ht="15">
      <c r="B933"/>
      <c r="C933" s="35"/>
      <c r="T933" s="35"/>
    </row>
    <row r="934" spans="2:20" ht="15">
      <c r="B934"/>
      <c r="C934" s="35"/>
      <c r="T934" s="35"/>
    </row>
    <row r="935" spans="2:20" ht="15">
      <c r="B935"/>
      <c r="C935" s="35"/>
      <c r="T935" s="35"/>
    </row>
    <row r="936" spans="2:20" ht="15">
      <c r="B936"/>
      <c r="C936" s="35"/>
      <c r="T936" s="35"/>
    </row>
    <row r="937" spans="2:20" ht="15">
      <c r="B937"/>
      <c r="C937" s="35"/>
      <c r="T937" s="35"/>
    </row>
    <row r="938" spans="2:20" ht="15">
      <c r="B938"/>
      <c r="C938" s="35"/>
      <c r="T938" s="35"/>
    </row>
    <row r="939" spans="2:20" ht="15">
      <c r="B939"/>
      <c r="C939" s="35"/>
      <c r="T939" s="35"/>
    </row>
    <row r="940" spans="2:20" ht="15">
      <c r="B940"/>
      <c r="C940" s="35"/>
      <c r="T940" s="35"/>
    </row>
    <row r="941" spans="2:20" ht="15">
      <c r="B941"/>
      <c r="C941" s="35"/>
      <c r="T941" s="35"/>
    </row>
    <row r="942" spans="2:20" ht="15">
      <c r="B942"/>
      <c r="C942" s="35"/>
      <c r="T942" s="35"/>
    </row>
    <row r="943" spans="2:20" ht="15">
      <c r="B943"/>
      <c r="C943" s="35"/>
      <c r="T943" s="35"/>
    </row>
    <row r="944" spans="2:20" ht="15">
      <c r="B944"/>
      <c r="C944" s="35"/>
      <c r="T944" s="35"/>
    </row>
    <row r="945" spans="2:20" ht="15">
      <c r="B945"/>
      <c r="C945" s="35"/>
      <c r="T945" s="35"/>
    </row>
    <row r="946" spans="2:20" ht="15">
      <c r="B946"/>
      <c r="C946" s="35"/>
      <c r="T946" s="35"/>
    </row>
    <row r="947" spans="2:20" ht="15">
      <c r="B947"/>
      <c r="C947" s="35"/>
      <c r="T947" s="35"/>
    </row>
    <row r="948" spans="2:20" ht="15">
      <c r="B948"/>
      <c r="C948" s="35"/>
      <c r="T948" s="35"/>
    </row>
    <row r="949" spans="2:20" ht="15">
      <c r="B949"/>
      <c r="C949" s="35"/>
      <c r="T949" s="35"/>
    </row>
    <row r="950" spans="2:20" ht="15">
      <c r="B950"/>
      <c r="C950" s="35"/>
      <c r="T950" s="35"/>
    </row>
    <row r="951" spans="2:20" ht="15">
      <c r="B951"/>
      <c r="C951" s="35"/>
      <c r="T951" s="35"/>
    </row>
    <row r="952" spans="2:20" ht="15">
      <c r="B952"/>
      <c r="C952" s="35"/>
      <c r="T952" s="35"/>
    </row>
    <row r="953" spans="2:20" ht="15">
      <c r="B953"/>
      <c r="C953" s="35"/>
      <c r="T953" s="35"/>
    </row>
    <row r="954" spans="2:20" ht="15">
      <c r="B954"/>
      <c r="C954" s="35"/>
      <c r="T954" s="35"/>
    </row>
    <row r="955" spans="2:20" ht="15">
      <c r="B955"/>
      <c r="C955" s="35"/>
      <c r="T955" s="35"/>
    </row>
    <row r="956" spans="2:20" ht="15">
      <c r="B956"/>
      <c r="C956" s="35"/>
      <c r="T956" s="35"/>
    </row>
    <row r="957" spans="2:20" ht="15">
      <c r="B957"/>
      <c r="C957" s="35"/>
      <c r="T957" s="35"/>
    </row>
    <row r="958" spans="2:20" ht="15">
      <c r="B958"/>
      <c r="C958" s="35"/>
      <c r="T958" s="35"/>
    </row>
    <row r="959" spans="2:20" ht="15">
      <c r="B959"/>
      <c r="C959" s="35"/>
      <c r="T959" s="35"/>
    </row>
    <row r="960" spans="2:20" ht="15">
      <c r="B960"/>
      <c r="C960" s="35"/>
      <c r="T960" s="35"/>
    </row>
    <row r="961" spans="2:20" ht="15">
      <c r="B961"/>
      <c r="C961" s="35"/>
      <c r="T961" s="35"/>
    </row>
    <row r="962" spans="2:20" ht="15">
      <c r="B962"/>
      <c r="C962" s="35"/>
      <c r="T962" s="35"/>
    </row>
    <row r="963" spans="2:20" ht="15">
      <c r="B963"/>
      <c r="C963" s="35"/>
      <c r="T963" s="35"/>
    </row>
    <row r="964" spans="2:20" ht="15">
      <c r="B964"/>
      <c r="C964" s="35"/>
      <c r="T964" s="35"/>
    </row>
    <row r="965" spans="2:20" ht="15">
      <c r="B965"/>
      <c r="C965" s="35"/>
      <c r="T965" s="35"/>
    </row>
    <row r="966" spans="2:20" ht="15">
      <c r="B966"/>
      <c r="C966" s="35"/>
      <c r="T966" s="35"/>
    </row>
    <row r="967" spans="2:20" ht="15">
      <c r="B967"/>
      <c r="C967" s="35"/>
      <c r="T967" s="35"/>
    </row>
    <row r="968" spans="2:20" ht="15">
      <c r="B968"/>
      <c r="C968" s="35"/>
      <c r="T968" s="35"/>
    </row>
    <row r="969" spans="2:20" ht="15">
      <c r="B969"/>
      <c r="C969" s="35"/>
      <c r="T969" s="35"/>
    </row>
    <row r="970" spans="2:20" ht="15">
      <c r="B970"/>
      <c r="C970" s="35"/>
      <c r="T970" s="35"/>
    </row>
    <row r="971" spans="2:20" ht="15">
      <c r="B971"/>
      <c r="C971" s="35"/>
      <c r="T971" s="35"/>
    </row>
    <row r="972" spans="2:20" ht="15">
      <c r="B972"/>
      <c r="C972" s="35"/>
      <c r="T972" s="35"/>
    </row>
    <row r="973" spans="2:20" ht="15">
      <c r="B973"/>
      <c r="C973" s="35"/>
      <c r="T973" s="35"/>
    </row>
    <row r="974" spans="2:20" ht="15">
      <c r="B974"/>
      <c r="C974" s="35"/>
      <c r="T974" s="35"/>
    </row>
    <row r="975" spans="2:20" ht="15">
      <c r="B975"/>
      <c r="C975" s="35"/>
      <c r="T975" s="35"/>
    </row>
    <row r="976" spans="2:20" ht="15">
      <c r="B976"/>
      <c r="C976" s="35"/>
      <c r="T976" s="35"/>
    </row>
    <row r="977" spans="2:20" ht="15">
      <c r="B977"/>
      <c r="C977" s="35"/>
      <c r="T977" s="35"/>
    </row>
    <row r="978" spans="2:20" ht="15">
      <c r="B978"/>
      <c r="C978" s="35"/>
      <c r="T978" s="35"/>
    </row>
    <row r="979" spans="2:20" ht="15">
      <c r="B979"/>
      <c r="C979" s="35"/>
      <c r="T979" s="35"/>
    </row>
    <row r="980" spans="2:20" ht="15">
      <c r="B980"/>
      <c r="C980" s="35"/>
      <c r="T980" s="35"/>
    </row>
    <row r="981" spans="2:20" ht="15">
      <c r="B981"/>
      <c r="C981" s="35"/>
      <c r="T981" s="35"/>
    </row>
    <row r="982" spans="2:20" ht="15">
      <c r="B982"/>
      <c r="C982" s="35"/>
      <c r="T982" s="35"/>
    </row>
    <row r="983" spans="2:20" ht="15">
      <c r="B983"/>
      <c r="C983" s="35"/>
      <c r="T983" s="35"/>
    </row>
    <row r="984" spans="2:20" ht="15">
      <c r="B984"/>
      <c r="C984" s="35"/>
      <c r="T984" s="35"/>
    </row>
    <row r="985" spans="2:20" ht="15">
      <c r="B985"/>
      <c r="C985" s="35"/>
      <c r="T985" s="35"/>
    </row>
    <row r="986" spans="2:20" ht="15">
      <c r="B986"/>
      <c r="C986" s="35"/>
      <c r="T986" s="35"/>
    </row>
    <row r="987" spans="2:20" ht="15">
      <c r="B987"/>
      <c r="C987" s="35"/>
      <c r="T987" s="35"/>
    </row>
    <row r="988" spans="2:20" ht="15">
      <c r="B988"/>
      <c r="C988" s="35"/>
      <c r="T988" s="35"/>
    </row>
    <row r="989" spans="2:20" ht="15">
      <c r="B989"/>
      <c r="C989" s="35"/>
      <c r="T989" s="35"/>
    </row>
    <row r="990" spans="2:20" ht="15">
      <c r="B990"/>
      <c r="C990" s="35"/>
      <c r="T990" s="35"/>
    </row>
    <row r="991" spans="2:20" ht="15">
      <c r="B991"/>
      <c r="C991" s="35"/>
      <c r="T991" s="35"/>
    </row>
    <row r="992" spans="2:20" ht="15">
      <c r="B992"/>
      <c r="C992" s="35"/>
      <c r="T992" s="35"/>
    </row>
    <row r="993" spans="2:20" ht="15">
      <c r="B993"/>
      <c r="C993" s="35"/>
      <c r="T993" s="35"/>
    </row>
    <row r="994" spans="2:20" ht="15">
      <c r="B994"/>
      <c r="C994" s="35"/>
      <c r="T994" s="35"/>
    </row>
    <row r="995" spans="2:20" ht="15">
      <c r="B995"/>
      <c r="C995" s="35"/>
      <c r="T995" s="35"/>
    </row>
    <row r="996" spans="2:20" ht="15">
      <c r="B996"/>
      <c r="C996" s="35"/>
      <c r="T996" s="35"/>
    </row>
    <row r="997" spans="2:20" ht="15">
      <c r="B997"/>
      <c r="C997" s="35"/>
      <c r="T997" s="35"/>
    </row>
    <row r="998" spans="2:20" ht="15">
      <c r="B998"/>
      <c r="C998" s="35"/>
      <c r="T998" s="35"/>
    </row>
    <row r="999" spans="2:20" ht="15">
      <c r="B999"/>
      <c r="C999" s="35"/>
      <c r="T999" s="35"/>
    </row>
    <row r="1000" spans="2:20" ht="15">
      <c r="B1000"/>
      <c r="C1000" s="35"/>
      <c r="T1000" s="35"/>
    </row>
    <row r="1001" spans="2:20" ht="15">
      <c r="B1001"/>
      <c r="C1001" s="35"/>
      <c r="T1001" s="35"/>
    </row>
    <row r="1002" spans="2:20" ht="15">
      <c r="B1002"/>
      <c r="C1002" s="35"/>
      <c r="T1002" s="35"/>
    </row>
    <row r="1003" spans="2:20" ht="15">
      <c r="B1003"/>
      <c r="C1003" s="35"/>
      <c r="T1003" s="35"/>
    </row>
    <row r="1004" spans="2:20" ht="15">
      <c r="B1004"/>
      <c r="C1004" s="35"/>
      <c r="T1004" s="35"/>
    </row>
    <row r="1005" spans="2:20" ht="15">
      <c r="B1005"/>
      <c r="C1005" s="35"/>
      <c r="T1005" s="35"/>
    </row>
    <row r="1006" spans="2:20" ht="15">
      <c r="B1006"/>
      <c r="C1006" s="35"/>
      <c r="T1006" s="35"/>
    </row>
    <row r="1007" spans="2:20" ht="15">
      <c r="B1007"/>
      <c r="C1007" s="35"/>
      <c r="T1007" s="35"/>
    </row>
    <row r="1008" spans="2:20" ht="15">
      <c r="B1008"/>
      <c r="C1008" s="35"/>
      <c r="T1008" s="35"/>
    </row>
    <row r="1009" spans="2:20" ht="15">
      <c r="B1009"/>
      <c r="C1009" s="35"/>
      <c r="T1009" s="35"/>
    </row>
    <row r="1010" spans="2:20" ht="15">
      <c r="B1010"/>
      <c r="C1010" s="35"/>
      <c r="T1010" s="35"/>
    </row>
    <row r="1011" spans="2:20" ht="15">
      <c r="B1011"/>
      <c r="C1011" s="35"/>
      <c r="T1011" s="35"/>
    </row>
    <row r="1012" spans="2:20" ht="15">
      <c r="B1012"/>
      <c r="C1012" s="35"/>
      <c r="T1012" s="35"/>
    </row>
    <row r="1013" spans="2:20" ht="15">
      <c r="B1013"/>
      <c r="C1013" s="35"/>
      <c r="T1013" s="35"/>
    </row>
    <row r="1014" spans="2:20" ht="15">
      <c r="B1014"/>
      <c r="C1014" s="35"/>
      <c r="T1014" s="35"/>
    </row>
    <row r="1015" spans="2:20" ht="15">
      <c r="B1015"/>
      <c r="C1015" s="35"/>
      <c r="T1015" s="35"/>
    </row>
    <row r="1016" spans="2:20" ht="15">
      <c r="B1016"/>
      <c r="C1016" s="35"/>
      <c r="T1016" s="35"/>
    </row>
    <row r="1017" spans="2:20" ht="15">
      <c r="B1017"/>
      <c r="C1017" s="35"/>
      <c r="T1017" s="35"/>
    </row>
    <row r="1018" spans="2:20" ht="15">
      <c r="B1018"/>
      <c r="C1018" s="35"/>
      <c r="T1018" s="35"/>
    </row>
    <row r="1019" spans="2:20" ht="15">
      <c r="B1019"/>
      <c r="C1019" s="35"/>
      <c r="T1019" s="35"/>
    </row>
    <row r="1020" spans="2:20" ht="15">
      <c r="B1020"/>
      <c r="C1020" s="35"/>
      <c r="T1020" s="35"/>
    </row>
    <row r="1021" spans="2:20" ht="15">
      <c r="B1021"/>
      <c r="C1021" s="35"/>
      <c r="T1021" s="35"/>
    </row>
    <row r="1022" spans="2:20" ht="15">
      <c r="B1022"/>
      <c r="C1022" s="35"/>
      <c r="T1022" s="35"/>
    </row>
    <row r="1023" spans="2:20" ht="15">
      <c r="B1023"/>
      <c r="C1023" s="35"/>
      <c r="T1023" s="35"/>
    </row>
    <row r="1024" spans="2:20" ht="15">
      <c r="B1024"/>
      <c r="C1024" s="35"/>
      <c r="T1024" s="35"/>
    </row>
    <row r="1025" spans="2:20" ht="15">
      <c r="B1025"/>
      <c r="C1025" s="35"/>
      <c r="T1025" s="35"/>
    </row>
    <row r="1026" spans="2:20" ht="15">
      <c r="B1026"/>
      <c r="C1026" s="35"/>
      <c r="T1026" s="35"/>
    </row>
    <row r="1027" spans="2:20" ht="15">
      <c r="B1027"/>
      <c r="C1027" s="35"/>
      <c r="T1027" s="35"/>
    </row>
    <row r="1028" spans="2:20" ht="15">
      <c r="B1028"/>
      <c r="C1028" s="35"/>
      <c r="T1028" s="35"/>
    </row>
    <row r="1029" spans="2:20" ht="15">
      <c r="B1029"/>
      <c r="C1029" s="35"/>
      <c r="T1029" s="35"/>
    </row>
    <row r="1030" spans="2:20" ht="15">
      <c r="B1030"/>
      <c r="C1030" s="35"/>
      <c r="T1030" s="35"/>
    </row>
    <row r="1031" spans="2:20" ht="15">
      <c r="B1031"/>
      <c r="C1031" s="35"/>
      <c r="T1031" s="35"/>
    </row>
    <row r="1032" spans="2:20" ht="15">
      <c r="B1032"/>
      <c r="C1032" s="35"/>
      <c r="T1032" s="35"/>
    </row>
    <row r="1033" spans="2:20" ht="15">
      <c r="B1033"/>
      <c r="C1033" s="35"/>
      <c r="T1033" s="35"/>
    </row>
    <row r="1034" spans="2:20" ht="15">
      <c r="B1034"/>
      <c r="C1034" s="35"/>
      <c r="T1034" s="35"/>
    </row>
    <row r="1035" spans="2:20" ht="15">
      <c r="B1035"/>
      <c r="C1035" s="35"/>
      <c r="T1035" s="35"/>
    </row>
    <row r="1036" spans="2:20" ht="15">
      <c r="B1036"/>
      <c r="C1036" s="35"/>
      <c r="T1036" s="35"/>
    </row>
    <row r="1037" spans="2:20" ht="15">
      <c r="B1037"/>
      <c r="C1037" s="35"/>
      <c r="T1037" s="35"/>
    </row>
    <row r="1038" spans="2:20" ht="15">
      <c r="B1038"/>
      <c r="C1038" s="35"/>
      <c r="T1038" s="35"/>
    </row>
    <row r="1039" spans="2:20" ht="15">
      <c r="B1039"/>
      <c r="C1039" s="35"/>
      <c r="T1039" s="35"/>
    </row>
    <row r="1040" spans="2:20" ht="15">
      <c r="B1040"/>
      <c r="T1040" s="35"/>
    </row>
    <row r="1041" spans="2:20" ht="15">
      <c r="B1041"/>
      <c r="T1041" s="35"/>
    </row>
    <row r="1042" spans="2:20" ht="15">
      <c r="B1042"/>
      <c r="T1042" s="35"/>
    </row>
    <row r="1043" spans="2:20" ht="15">
      <c r="B1043"/>
      <c r="T1043" s="35"/>
    </row>
    <row r="1044" spans="2:20" ht="15">
      <c r="B1044"/>
      <c r="T1044" s="35"/>
    </row>
    <row r="1045" spans="2:20" ht="15">
      <c r="B1045"/>
      <c r="T1045" s="35"/>
    </row>
    <row r="1046" spans="2:20" ht="15">
      <c r="B1046"/>
      <c r="T1046" s="35"/>
    </row>
    <row r="1047" spans="2:20" ht="15">
      <c r="B1047"/>
      <c r="T1047" s="35"/>
    </row>
    <row r="1048" spans="2:20" ht="15">
      <c r="B1048"/>
      <c r="T1048" s="35"/>
    </row>
    <row r="1049" spans="2:20" ht="15">
      <c r="B1049"/>
      <c r="T1049" s="35"/>
    </row>
    <row r="1050" spans="2:20" ht="15">
      <c r="B1050"/>
      <c r="T1050" s="35"/>
    </row>
    <row r="1051" spans="2:20" ht="15">
      <c r="B1051"/>
      <c r="D1051" s="35"/>
      <c r="E1051" s="35"/>
      <c r="F1051" s="35"/>
      <c r="G1051" s="35"/>
      <c r="T1051" s="35"/>
    </row>
    <row r="1052" spans="2:20" ht="15">
      <c r="B1052"/>
      <c r="D1052" s="35"/>
      <c r="E1052" s="35"/>
      <c r="F1052" s="35"/>
      <c r="G1052" s="35"/>
      <c r="T1052" s="35"/>
    </row>
    <row r="1053" spans="2:20" ht="15">
      <c r="B1053"/>
      <c r="D1053" s="35"/>
      <c r="E1053" s="35"/>
      <c r="F1053" s="35"/>
      <c r="G1053" s="35"/>
      <c r="T1053" s="35"/>
    </row>
    <row r="1054" spans="2:20" ht="15">
      <c r="B1054"/>
      <c r="D1054" s="35"/>
      <c r="E1054" s="35"/>
      <c r="F1054" s="35"/>
      <c r="G1054" s="35"/>
      <c r="T1054" s="35"/>
    </row>
    <row r="1055" spans="2:20" ht="15">
      <c r="B1055"/>
      <c r="D1055" s="35"/>
      <c r="E1055" s="35"/>
      <c r="F1055" s="35"/>
      <c r="G1055" s="35"/>
      <c r="T1055" s="35"/>
    </row>
    <row r="1056" spans="2:20" ht="15">
      <c r="B1056"/>
      <c r="D1056" s="35"/>
      <c r="E1056" s="35"/>
      <c r="F1056" s="35"/>
      <c r="G1056" s="35"/>
      <c r="T1056" s="35"/>
    </row>
    <row r="1057" spans="2:20" ht="15">
      <c r="B1057"/>
      <c r="D1057" s="35"/>
      <c r="E1057" s="35"/>
      <c r="F1057" s="35"/>
      <c r="G1057" s="35"/>
      <c r="T1057" s="35"/>
    </row>
    <row r="1058" spans="2:20" ht="15">
      <c r="B1058"/>
      <c r="D1058" s="35"/>
      <c r="E1058" s="35"/>
      <c r="F1058" s="35"/>
      <c r="G1058" s="35"/>
      <c r="T1058" s="35"/>
    </row>
    <row r="1059" spans="2:20" ht="15">
      <c r="B1059"/>
      <c r="D1059" s="35"/>
      <c r="E1059" s="35"/>
      <c r="F1059" s="35"/>
      <c r="G1059" s="35"/>
      <c r="T1059" s="35"/>
    </row>
    <row r="1060" spans="2:20" ht="15">
      <c r="B1060"/>
      <c r="D1060" s="35"/>
      <c r="E1060" s="35"/>
      <c r="F1060" s="35"/>
      <c r="G1060" s="35"/>
      <c r="T1060" s="35"/>
    </row>
    <row r="1061" spans="2:20" ht="15">
      <c r="B1061"/>
      <c r="D1061" s="35"/>
      <c r="E1061" s="35"/>
      <c r="F1061" s="35"/>
      <c r="G1061" s="35"/>
      <c r="T1061" s="35"/>
    </row>
    <row r="1062" spans="2:20" ht="15">
      <c r="B1062"/>
      <c r="D1062" s="35"/>
      <c r="E1062" s="35"/>
      <c r="F1062" s="35"/>
      <c r="G1062" s="35"/>
      <c r="T1062" s="35"/>
    </row>
    <row r="1063" spans="2:20" ht="15">
      <c r="B1063"/>
      <c r="D1063" s="35"/>
      <c r="E1063" s="35"/>
      <c r="F1063" s="35"/>
      <c r="G1063" s="35"/>
      <c r="T1063" s="35"/>
    </row>
    <row r="1064" spans="2:20" ht="15">
      <c r="B1064"/>
      <c r="D1064" s="35"/>
      <c r="E1064" s="35"/>
      <c r="F1064" s="35"/>
      <c r="G1064" s="35"/>
      <c r="T1064" s="35"/>
    </row>
    <row r="1065" spans="2:20" ht="15">
      <c r="B1065"/>
      <c r="D1065" s="35"/>
      <c r="E1065" s="35"/>
      <c r="F1065" s="35"/>
      <c r="G1065" s="35"/>
      <c r="T1065" s="35"/>
    </row>
    <row r="1066" spans="2:20" ht="15">
      <c r="B1066"/>
      <c r="D1066" s="35"/>
      <c r="E1066" s="35"/>
      <c r="F1066" s="35"/>
      <c r="G1066" s="35"/>
      <c r="T1066" s="35"/>
    </row>
    <row r="1067" spans="2:20" ht="15">
      <c r="B1067"/>
      <c r="D1067" s="35"/>
      <c r="E1067" s="35"/>
      <c r="F1067" s="35"/>
      <c r="G1067" s="35"/>
      <c r="T1067" s="35"/>
    </row>
    <row r="1068" spans="2:20" ht="15">
      <c r="B1068"/>
      <c r="D1068" s="35"/>
      <c r="E1068" s="35"/>
      <c r="F1068" s="35"/>
      <c r="G1068" s="35"/>
      <c r="T1068" s="35"/>
    </row>
    <row r="1069" spans="2:20" ht="15">
      <c r="B1069"/>
      <c r="D1069" s="35"/>
      <c r="E1069" s="35"/>
      <c r="F1069" s="35"/>
      <c r="G1069" s="35"/>
      <c r="T1069" s="35"/>
    </row>
    <row r="1070" spans="2:20" ht="15">
      <c r="B1070"/>
      <c r="D1070" s="35"/>
      <c r="E1070" s="35"/>
      <c r="F1070" s="35"/>
      <c r="G1070" s="35"/>
      <c r="T1070" s="35"/>
    </row>
    <row r="1071" spans="2:20" ht="15">
      <c r="B1071"/>
      <c r="D1071" s="35"/>
      <c r="E1071" s="35"/>
      <c r="F1071" s="35"/>
      <c r="G1071" s="35"/>
      <c r="T1071" s="35"/>
    </row>
    <row r="1072" spans="2:20" ht="15">
      <c r="B1072"/>
      <c r="D1072" s="35"/>
      <c r="E1072" s="35"/>
      <c r="F1072" s="35"/>
      <c r="G1072" s="35"/>
      <c r="T1072" s="35"/>
    </row>
    <row r="1073" spans="2:20" ht="15">
      <c r="B1073"/>
      <c r="D1073" s="35"/>
      <c r="E1073" s="35"/>
      <c r="F1073" s="35"/>
      <c r="G1073" s="35"/>
      <c r="T1073" s="35"/>
    </row>
    <row r="1074" spans="2:20" ht="15">
      <c r="B1074"/>
      <c r="D1074" s="35"/>
      <c r="E1074" s="35"/>
      <c r="F1074" s="35"/>
      <c r="G1074" s="35"/>
      <c r="T1074" s="35"/>
    </row>
    <row r="1075" spans="2:20" ht="15">
      <c r="B1075"/>
      <c r="D1075" s="35"/>
      <c r="E1075" s="35"/>
      <c r="F1075" s="35"/>
      <c r="G1075" s="35"/>
      <c r="T1075" s="35"/>
    </row>
    <row r="1076" spans="2:20" ht="15">
      <c r="B1076"/>
      <c r="D1076" s="35"/>
      <c r="E1076" s="35"/>
      <c r="F1076" s="35"/>
      <c r="G1076" s="35"/>
      <c r="T1076" s="35"/>
    </row>
    <row r="1077" spans="2:20" ht="15">
      <c r="B1077"/>
      <c r="D1077" s="35"/>
      <c r="E1077" s="35"/>
      <c r="F1077" s="35"/>
      <c r="G1077" s="35"/>
      <c r="T1077" s="35"/>
    </row>
    <row r="1078" spans="2:20" ht="15">
      <c r="B1078"/>
      <c r="D1078" s="35"/>
      <c r="E1078" s="35"/>
      <c r="F1078" s="35"/>
      <c r="G1078" s="35"/>
      <c r="T1078" s="35"/>
    </row>
    <row r="1079" spans="2:20" ht="15">
      <c r="B1079"/>
      <c r="D1079" s="35"/>
      <c r="E1079" s="35"/>
      <c r="F1079" s="35"/>
      <c r="G1079" s="35"/>
      <c r="T1079" s="35"/>
    </row>
    <row r="1080" spans="2:20" ht="15">
      <c r="B1080"/>
      <c r="D1080" s="35"/>
      <c r="E1080" s="35"/>
      <c r="F1080" s="35"/>
      <c r="G1080" s="35"/>
      <c r="T1080" s="35"/>
    </row>
    <row r="1081" spans="2:20" ht="15">
      <c r="B1081"/>
      <c r="D1081" s="35"/>
      <c r="E1081" s="35"/>
      <c r="F1081" s="35"/>
      <c r="G1081" s="35"/>
      <c r="T1081" s="35"/>
    </row>
    <row r="1082" spans="2:20" ht="15">
      <c r="B1082"/>
      <c r="D1082" s="35"/>
      <c r="E1082" s="35"/>
      <c r="F1082" s="35"/>
      <c r="G1082" s="35"/>
      <c r="T1082" s="35"/>
    </row>
    <row r="1083" spans="2:20" ht="15">
      <c r="B1083"/>
      <c r="D1083" s="35"/>
      <c r="E1083" s="35"/>
      <c r="F1083" s="35"/>
      <c r="G1083" s="35"/>
      <c r="T1083" s="35"/>
    </row>
    <row r="1084" spans="2:20" ht="15">
      <c r="B1084"/>
      <c r="D1084" s="35"/>
      <c r="E1084" s="35"/>
      <c r="F1084" s="35"/>
      <c r="G1084" s="35"/>
      <c r="T1084" s="35"/>
    </row>
    <row r="1085" spans="2:20" ht="15">
      <c r="B1085"/>
      <c r="D1085" s="35"/>
      <c r="E1085" s="35"/>
      <c r="F1085" s="35"/>
      <c r="G1085" s="35"/>
      <c r="T1085" s="35"/>
    </row>
    <row r="1086" spans="2:20" ht="15">
      <c r="B1086"/>
      <c r="D1086" s="35"/>
      <c r="E1086" s="35"/>
      <c r="F1086" s="35"/>
      <c r="G1086" s="35"/>
      <c r="T1086" s="35"/>
    </row>
    <row r="1087" spans="2:20" ht="15">
      <c r="B1087"/>
      <c r="D1087" s="35"/>
      <c r="E1087" s="35"/>
      <c r="F1087" s="35"/>
      <c r="G1087" s="35"/>
      <c r="T1087" s="35"/>
    </row>
    <row r="1088" spans="2:20" ht="15">
      <c r="B1088"/>
      <c r="D1088" s="35"/>
      <c r="E1088" s="35"/>
      <c r="F1088" s="35"/>
      <c r="G1088" s="35"/>
      <c r="T1088" s="35"/>
    </row>
    <row r="1089" spans="2:20" ht="15">
      <c r="B1089"/>
      <c r="D1089" s="35"/>
      <c r="E1089" s="35"/>
      <c r="F1089" s="35"/>
      <c r="G1089" s="35"/>
      <c r="T1089" s="35"/>
    </row>
    <row r="1090" spans="2:20" ht="15">
      <c r="B1090"/>
      <c r="D1090" s="35"/>
      <c r="E1090" s="35"/>
      <c r="F1090" s="35"/>
      <c r="G1090" s="35"/>
      <c r="T1090" s="35"/>
    </row>
    <row r="1091" spans="2:20" ht="15">
      <c r="B1091"/>
      <c r="D1091" s="35"/>
      <c r="E1091" s="35"/>
      <c r="F1091" s="35"/>
      <c r="G1091" s="35"/>
      <c r="T1091" s="35"/>
    </row>
    <row r="1092" spans="2:20" ht="15">
      <c r="B1092"/>
      <c r="D1092" s="35"/>
      <c r="E1092" s="35"/>
      <c r="F1092" s="35"/>
      <c r="G1092" s="35"/>
      <c r="T1092" s="35"/>
    </row>
    <row r="1093" spans="2:20" ht="15">
      <c r="B1093"/>
      <c r="D1093" s="35"/>
      <c r="E1093" s="35"/>
      <c r="F1093" s="35"/>
      <c r="G1093" s="35"/>
      <c r="T1093" s="35"/>
    </row>
    <row r="1094" spans="2:20" ht="15">
      <c r="B1094"/>
      <c r="D1094" s="35"/>
      <c r="E1094" s="35"/>
      <c r="F1094" s="35"/>
      <c r="G1094" s="35"/>
      <c r="T1094" s="35"/>
    </row>
    <row r="1095" spans="2:20" ht="15">
      <c r="B1095"/>
      <c r="D1095" s="35"/>
      <c r="E1095" s="35"/>
      <c r="F1095" s="35"/>
      <c r="G1095" s="35"/>
      <c r="T1095" s="35"/>
    </row>
    <row r="1096" spans="2:20" ht="15">
      <c r="B1096"/>
      <c r="D1096" s="35"/>
      <c r="E1096" s="35"/>
      <c r="F1096" s="35"/>
      <c r="G1096" s="35"/>
      <c r="T1096" s="35"/>
    </row>
    <row r="1097" spans="2:20" ht="15">
      <c r="B1097"/>
      <c r="D1097" s="35"/>
      <c r="E1097" s="35"/>
      <c r="F1097" s="35"/>
      <c r="G1097" s="35"/>
      <c r="T1097" s="35"/>
    </row>
    <row r="1098" spans="2:20" ht="15">
      <c r="B1098"/>
      <c r="D1098" s="35"/>
      <c r="E1098" s="35"/>
      <c r="F1098" s="35"/>
      <c r="G1098" s="35"/>
      <c r="T1098" s="35"/>
    </row>
    <row r="1099" spans="2:20" ht="15">
      <c r="B1099"/>
      <c r="D1099" s="35"/>
      <c r="E1099" s="35"/>
      <c r="F1099" s="35"/>
      <c r="G1099" s="35"/>
      <c r="T1099" s="35"/>
    </row>
    <row r="1100" spans="2:20" ht="15">
      <c r="B1100"/>
      <c r="D1100" s="35"/>
      <c r="E1100" s="35"/>
      <c r="F1100" s="35"/>
      <c r="G1100" s="35"/>
      <c r="T1100" s="35"/>
    </row>
    <row r="1101" spans="2:20" ht="15">
      <c r="B1101"/>
      <c r="D1101" s="35"/>
      <c r="E1101" s="35"/>
      <c r="F1101" s="35"/>
      <c r="G1101" s="35"/>
      <c r="T1101" s="35"/>
    </row>
    <row r="1102" spans="2:20" ht="15">
      <c r="B1102"/>
      <c r="D1102" s="35"/>
      <c r="E1102" s="35"/>
      <c r="F1102" s="35"/>
      <c r="G1102" s="35"/>
      <c r="T1102" s="35"/>
    </row>
    <row r="1103" spans="2:20" ht="15">
      <c r="B1103"/>
      <c r="D1103" s="35"/>
      <c r="E1103" s="35"/>
      <c r="F1103" s="35"/>
      <c r="G1103" s="35"/>
      <c r="T1103" s="35"/>
    </row>
    <row r="1104" spans="2:20" ht="15">
      <c r="B1104"/>
      <c r="D1104" s="35"/>
      <c r="E1104" s="35"/>
      <c r="F1104" s="35"/>
      <c r="G1104" s="35"/>
      <c r="T1104" s="35"/>
    </row>
    <row r="1105" spans="2:20" ht="15">
      <c r="B1105"/>
      <c r="D1105" s="35"/>
      <c r="E1105" s="35"/>
      <c r="F1105" s="35"/>
      <c r="G1105" s="35"/>
      <c r="T1105" s="35"/>
    </row>
    <row r="1106" spans="2:20" ht="15">
      <c r="B1106"/>
      <c r="D1106" s="35"/>
      <c r="E1106" s="35"/>
      <c r="F1106" s="35"/>
      <c r="G1106" s="35"/>
      <c r="T1106" s="35"/>
    </row>
    <row r="1107" spans="2:20" ht="15">
      <c r="B1107"/>
      <c r="D1107" s="35"/>
      <c r="E1107" s="35"/>
      <c r="F1107" s="35"/>
      <c r="G1107" s="35"/>
      <c r="T1107" s="35"/>
    </row>
    <row r="1108" spans="2:20" ht="15">
      <c r="B1108"/>
      <c r="D1108" s="35"/>
      <c r="E1108" s="35"/>
      <c r="F1108" s="35"/>
      <c r="G1108" s="35"/>
      <c r="T1108" s="35"/>
    </row>
    <row r="1109" spans="2:20" ht="15">
      <c r="B1109"/>
      <c r="D1109" s="35"/>
      <c r="E1109" s="35"/>
      <c r="F1109" s="35"/>
      <c r="G1109" s="35"/>
      <c r="T1109" s="35"/>
    </row>
    <row r="1110" spans="2:20" ht="15">
      <c r="B1110"/>
      <c r="D1110" s="35"/>
      <c r="E1110" s="35"/>
      <c r="F1110" s="35"/>
      <c r="G1110" s="35"/>
      <c r="T1110" s="35"/>
    </row>
    <row r="1111" spans="2:20" ht="15">
      <c r="B1111"/>
      <c r="D1111" s="35"/>
      <c r="E1111" s="35"/>
      <c r="F1111" s="35"/>
      <c r="G1111" s="35"/>
      <c r="T1111" s="35"/>
    </row>
    <row r="1112" spans="2:20" ht="15">
      <c r="B1112"/>
      <c r="D1112" s="35"/>
      <c r="E1112" s="35"/>
      <c r="F1112" s="35"/>
      <c r="G1112" s="35"/>
      <c r="T1112" s="35"/>
    </row>
    <row r="1113" spans="2:20" ht="15">
      <c r="B1113"/>
      <c r="D1113" s="35"/>
      <c r="E1113" s="35"/>
      <c r="F1113" s="35"/>
      <c r="G1113" s="35"/>
      <c r="T1113" s="35"/>
    </row>
    <row r="1114" spans="2:20" ht="15">
      <c r="B1114"/>
      <c r="D1114" s="35"/>
      <c r="E1114" s="35"/>
      <c r="F1114" s="35"/>
      <c r="G1114" s="35"/>
      <c r="T1114" s="35"/>
    </row>
    <row r="1115" spans="2:20" ht="15">
      <c r="B1115"/>
      <c r="D1115" s="35"/>
      <c r="E1115" s="35"/>
      <c r="F1115" s="35"/>
      <c r="G1115" s="35"/>
      <c r="T1115" s="35"/>
    </row>
    <row r="1116" spans="2:20" ht="15">
      <c r="B1116"/>
      <c r="D1116" s="35"/>
      <c r="E1116" s="35"/>
      <c r="F1116" s="35"/>
      <c r="G1116" s="35"/>
      <c r="T1116" s="35"/>
    </row>
    <row r="1117" spans="2:20" ht="15">
      <c r="B1117"/>
      <c r="D1117" s="35"/>
      <c r="E1117" s="35"/>
      <c r="F1117" s="35"/>
      <c r="G1117" s="35"/>
      <c r="T1117" s="35"/>
    </row>
    <row r="1118" spans="2:20" ht="15">
      <c r="B1118"/>
      <c r="D1118" s="35"/>
      <c r="E1118" s="35"/>
      <c r="F1118" s="35"/>
      <c r="G1118" s="35"/>
      <c r="T1118" s="35"/>
    </row>
    <row r="1119" spans="2:20" ht="15">
      <c r="B1119"/>
      <c r="D1119" s="35"/>
      <c r="E1119" s="35"/>
      <c r="F1119" s="35"/>
      <c r="G1119" s="35"/>
      <c r="T1119" s="35"/>
    </row>
    <row r="1120" spans="2:20" ht="15">
      <c r="B1120"/>
      <c r="D1120" s="35"/>
      <c r="E1120" s="35"/>
      <c r="F1120" s="35"/>
      <c r="G1120" s="35"/>
      <c r="T1120" s="35"/>
    </row>
    <row r="1121" spans="2:20" ht="15">
      <c r="B1121"/>
      <c r="D1121" s="35"/>
      <c r="E1121" s="35"/>
      <c r="F1121" s="35"/>
      <c r="G1121" s="35"/>
      <c r="T1121" s="35"/>
    </row>
    <row r="1122" spans="2:20" ht="15">
      <c r="B1122"/>
      <c r="D1122" s="35"/>
      <c r="E1122" s="35"/>
      <c r="F1122" s="35"/>
      <c r="G1122" s="35"/>
      <c r="T1122" s="35"/>
    </row>
    <row r="1123" spans="2:20" ht="15">
      <c r="B1123"/>
      <c r="D1123" s="35"/>
      <c r="E1123" s="35"/>
      <c r="F1123" s="35"/>
      <c r="G1123" s="35"/>
      <c r="T1123" s="35"/>
    </row>
    <row r="1124" spans="2:20" ht="15">
      <c r="B1124"/>
      <c r="D1124" s="35"/>
      <c r="E1124" s="35"/>
      <c r="F1124" s="35"/>
      <c r="G1124" s="35"/>
      <c r="T1124" s="35"/>
    </row>
    <row r="1125" spans="2:20" ht="15">
      <c r="B1125"/>
      <c r="D1125" s="35"/>
      <c r="E1125" s="35"/>
      <c r="F1125" s="35"/>
      <c r="G1125" s="35"/>
      <c r="T1125" s="35"/>
    </row>
    <row r="1126" spans="2:20" ht="15">
      <c r="B1126"/>
      <c r="D1126" s="35"/>
      <c r="E1126" s="35"/>
      <c r="F1126" s="35"/>
      <c r="G1126" s="35"/>
      <c r="T1126" s="35"/>
    </row>
    <row r="1127" spans="2:20" ht="15">
      <c r="B1127"/>
      <c r="D1127" s="35"/>
      <c r="E1127" s="35"/>
      <c r="F1127" s="35"/>
      <c r="G1127" s="35"/>
      <c r="T1127" s="35"/>
    </row>
    <row r="1128" spans="2:20" ht="15">
      <c r="B1128"/>
      <c r="D1128" s="35"/>
      <c r="E1128" s="35"/>
      <c r="F1128" s="35"/>
      <c r="G1128" s="35"/>
      <c r="T1128" s="35"/>
    </row>
    <row r="1129" spans="2:20" ht="15">
      <c r="B1129"/>
      <c r="D1129" s="35"/>
      <c r="E1129" s="35"/>
      <c r="F1129" s="35"/>
      <c r="G1129" s="35"/>
      <c r="T1129" s="35"/>
    </row>
    <row r="1130" spans="2:20" ht="15">
      <c r="B1130"/>
      <c r="D1130" s="35"/>
      <c r="E1130" s="35"/>
      <c r="F1130" s="35"/>
      <c r="G1130" s="35"/>
      <c r="T1130" s="35"/>
    </row>
    <row r="1131" spans="2:20" ht="15">
      <c r="B1131"/>
      <c r="D1131" s="35"/>
      <c r="E1131" s="35"/>
      <c r="F1131" s="35"/>
      <c r="G1131" s="35"/>
      <c r="T1131" s="35"/>
    </row>
    <row r="1132" spans="2:20" ht="15">
      <c r="B1132"/>
      <c r="D1132" s="35"/>
      <c r="E1132" s="35"/>
      <c r="F1132" s="35"/>
      <c r="G1132" s="35"/>
      <c r="T1132" s="35"/>
    </row>
    <row r="1133" spans="2:20" ht="15">
      <c r="B1133"/>
      <c r="D1133" s="35"/>
      <c r="E1133" s="35"/>
      <c r="F1133" s="35"/>
      <c r="G1133" s="35"/>
      <c r="T1133" s="35"/>
    </row>
    <row r="1134" spans="2:20" ht="15">
      <c r="B1134"/>
      <c r="D1134" s="35"/>
      <c r="E1134" s="35"/>
      <c r="F1134" s="35"/>
      <c r="G1134" s="35"/>
      <c r="T1134" s="35"/>
    </row>
    <row r="1135" spans="2:20" ht="15">
      <c r="B1135"/>
      <c r="D1135" s="35"/>
      <c r="E1135" s="35"/>
      <c r="F1135" s="35"/>
      <c r="G1135" s="35"/>
      <c r="T1135" s="35"/>
    </row>
    <row r="1136" spans="2:20" ht="15">
      <c r="B1136"/>
      <c r="D1136" s="35"/>
      <c r="E1136" s="35"/>
      <c r="F1136" s="35"/>
      <c r="G1136" s="35"/>
      <c r="T1136" s="35"/>
    </row>
    <row r="1137" spans="2:20" ht="15">
      <c r="B1137"/>
      <c r="D1137" s="35"/>
      <c r="E1137" s="35"/>
      <c r="F1137" s="35"/>
      <c r="G1137" s="35"/>
      <c r="T1137" s="35"/>
    </row>
    <row r="1138" spans="2:20" ht="15">
      <c r="B1138"/>
      <c r="D1138" s="35"/>
      <c r="E1138" s="35"/>
      <c r="F1138" s="35"/>
      <c r="G1138" s="35"/>
      <c r="T1138" s="35"/>
    </row>
    <row r="1139" spans="2:20" ht="15">
      <c r="B1139"/>
      <c r="D1139" s="35"/>
      <c r="E1139" s="35"/>
      <c r="F1139" s="35"/>
      <c r="G1139" s="35"/>
      <c r="T1139" s="35"/>
    </row>
    <row r="1140" spans="2:20" ht="15">
      <c r="B1140"/>
      <c r="D1140" s="35"/>
      <c r="E1140" s="35"/>
      <c r="F1140" s="35"/>
      <c r="G1140" s="35"/>
      <c r="T1140" s="35"/>
    </row>
    <row r="1141" spans="2:20" ht="15">
      <c r="B1141"/>
      <c r="D1141" s="35"/>
      <c r="E1141" s="35"/>
      <c r="F1141" s="35"/>
      <c r="G1141" s="35"/>
      <c r="T1141" s="35"/>
    </row>
    <row r="1142" spans="2:20" ht="15">
      <c r="B1142"/>
      <c r="D1142" s="35"/>
      <c r="E1142" s="35"/>
      <c r="F1142" s="35"/>
      <c r="G1142" s="35"/>
      <c r="T1142" s="35"/>
    </row>
    <row r="1143" spans="2:20" ht="15">
      <c r="B1143"/>
      <c r="D1143" s="35"/>
      <c r="E1143" s="35"/>
      <c r="F1143" s="35"/>
      <c r="G1143" s="35"/>
      <c r="T1143" s="35"/>
    </row>
    <row r="1144" spans="2:20" ht="15">
      <c r="B1144"/>
      <c r="D1144" s="35"/>
      <c r="E1144" s="35"/>
      <c r="F1144" s="35"/>
      <c r="G1144" s="35"/>
      <c r="T1144" s="35"/>
    </row>
    <row r="1145" spans="2:20" ht="15">
      <c r="B1145"/>
      <c r="D1145" s="35"/>
      <c r="E1145" s="35"/>
      <c r="F1145" s="35"/>
      <c r="G1145" s="35"/>
      <c r="T1145" s="35"/>
    </row>
    <row r="1146" spans="2:20" ht="15">
      <c r="B1146"/>
      <c r="D1146" s="35"/>
      <c r="E1146" s="35"/>
      <c r="F1146" s="35"/>
      <c r="G1146" s="35"/>
      <c r="T1146" s="35"/>
    </row>
    <row r="1147" spans="2:20" ht="15">
      <c r="B1147"/>
      <c r="D1147" s="35"/>
      <c r="E1147" s="35"/>
      <c r="F1147" s="35"/>
      <c r="G1147" s="35"/>
      <c r="T1147" s="35"/>
    </row>
    <row r="1148" spans="2:20" ht="15">
      <c r="B1148"/>
      <c r="D1148" s="35"/>
      <c r="E1148" s="35"/>
      <c r="F1148" s="35"/>
      <c r="G1148" s="35"/>
      <c r="T1148" s="35"/>
    </row>
    <row r="1149" spans="2:20" ht="15">
      <c r="B1149"/>
      <c r="D1149" s="35"/>
      <c r="E1149" s="35"/>
      <c r="F1149" s="35"/>
      <c r="G1149" s="35"/>
      <c r="T1149" s="35"/>
    </row>
    <row r="1150" spans="2:20" ht="15">
      <c r="B1150"/>
      <c r="D1150" s="35"/>
      <c r="E1150" s="35"/>
      <c r="F1150" s="35"/>
      <c r="G1150" s="35"/>
      <c r="T1150" s="35"/>
    </row>
    <row r="1151" spans="2:20" ht="15">
      <c r="B1151"/>
      <c r="D1151" s="35"/>
      <c r="E1151" s="35"/>
      <c r="F1151" s="35"/>
      <c r="G1151" s="35"/>
      <c r="T1151" s="35"/>
    </row>
    <row r="1152" spans="2:20" ht="15">
      <c r="B1152"/>
      <c r="D1152" s="35"/>
      <c r="E1152" s="35"/>
      <c r="F1152" s="35"/>
      <c r="G1152" s="35"/>
      <c r="T1152" s="35"/>
    </row>
    <row r="1153" spans="2:20" ht="15">
      <c r="B1153"/>
      <c r="D1153" s="35"/>
      <c r="E1153" s="35"/>
      <c r="F1153" s="35"/>
      <c r="G1153" s="35"/>
      <c r="T1153" s="35"/>
    </row>
    <row r="1154" spans="2:20" ht="15">
      <c r="B1154"/>
      <c r="D1154" s="35"/>
      <c r="E1154" s="35"/>
      <c r="F1154" s="35"/>
      <c r="G1154" s="35"/>
      <c r="T1154" s="35"/>
    </row>
    <row r="1155" spans="2:20" ht="15">
      <c r="B1155"/>
      <c r="D1155" s="35"/>
      <c r="E1155" s="35"/>
      <c r="F1155" s="35"/>
      <c r="G1155" s="35"/>
      <c r="T1155" s="35"/>
    </row>
    <row r="1156" spans="2:20" ht="15">
      <c r="B1156"/>
      <c r="D1156" s="35"/>
      <c r="E1156" s="35"/>
      <c r="F1156" s="35"/>
      <c r="G1156" s="35"/>
      <c r="T1156" s="35"/>
    </row>
    <row r="1157" spans="2:20" ht="15">
      <c r="B1157"/>
      <c r="D1157" s="35"/>
      <c r="E1157" s="35"/>
      <c r="F1157" s="35"/>
      <c r="G1157" s="35"/>
      <c r="T1157" s="35"/>
    </row>
    <row r="1158" spans="2:20" ht="15">
      <c r="B1158"/>
      <c r="D1158" s="35"/>
      <c r="E1158" s="35"/>
      <c r="F1158" s="35"/>
      <c r="G1158" s="35"/>
      <c r="T1158" s="35"/>
    </row>
    <row r="1159" spans="2:20" ht="15">
      <c r="B1159"/>
      <c r="D1159" s="35"/>
      <c r="E1159" s="35"/>
      <c r="F1159" s="35"/>
      <c r="G1159" s="35"/>
      <c r="T1159" s="35"/>
    </row>
    <row r="1160" spans="2:20" ht="15">
      <c r="B1160"/>
      <c r="D1160" s="35"/>
      <c r="E1160" s="35"/>
      <c r="F1160" s="35"/>
      <c r="G1160" s="35"/>
      <c r="T1160" s="35"/>
    </row>
    <row r="1161" spans="2:20" ht="15">
      <c r="B1161"/>
      <c r="D1161" s="35"/>
      <c r="E1161" s="35"/>
      <c r="F1161" s="35"/>
      <c r="G1161" s="35"/>
      <c r="T1161" s="35"/>
    </row>
    <row r="1162" spans="2:20" ht="15">
      <c r="B1162"/>
      <c r="D1162" s="35"/>
      <c r="E1162" s="35"/>
      <c r="F1162" s="35"/>
      <c r="G1162" s="35"/>
      <c r="T1162" s="35"/>
    </row>
    <row r="1163" spans="2:20" ht="15">
      <c r="B1163"/>
      <c r="D1163" s="35"/>
      <c r="E1163" s="35"/>
      <c r="F1163" s="35"/>
      <c r="G1163" s="35"/>
      <c r="T1163" s="35"/>
    </row>
    <row r="1164" spans="2:20" ht="15">
      <c r="B1164"/>
      <c r="D1164" s="35"/>
      <c r="E1164" s="35"/>
      <c r="F1164" s="35"/>
      <c r="G1164" s="35"/>
      <c r="T1164" s="35"/>
    </row>
    <row r="1165" spans="2:20" ht="15">
      <c r="B1165"/>
      <c r="D1165" s="35"/>
      <c r="E1165" s="35"/>
      <c r="F1165" s="35"/>
      <c r="G1165" s="35"/>
      <c r="T1165" s="35"/>
    </row>
    <row r="1166" spans="2:20" ht="15">
      <c r="B1166"/>
      <c r="D1166" s="35"/>
      <c r="E1166" s="35"/>
      <c r="F1166" s="35"/>
      <c r="G1166" s="35"/>
      <c r="T1166" s="35"/>
    </row>
    <row r="1167" spans="2:20" ht="15">
      <c r="B1167"/>
      <c r="D1167" s="35"/>
      <c r="E1167" s="35"/>
      <c r="F1167" s="35"/>
      <c r="G1167" s="35"/>
      <c r="T1167" s="35"/>
    </row>
    <row r="1168" spans="2:20" ht="15">
      <c r="B1168"/>
      <c r="D1168" s="35"/>
      <c r="E1168" s="35"/>
      <c r="F1168" s="35"/>
      <c r="G1168" s="35"/>
      <c r="T1168" s="35"/>
    </row>
    <row r="1169" spans="2:20" ht="15">
      <c r="B1169"/>
      <c r="D1169" s="35"/>
      <c r="E1169" s="35"/>
      <c r="F1169" s="35"/>
      <c r="G1169" s="35"/>
      <c r="T1169" s="35"/>
    </row>
    <row r="1170" spans="2:20" ht="15">
      <c r="B1170"/>
      <c r="D1170" s="35"/>
      <c r="E1170" s="35"/>
      <c r="F1170" s="35"/>
      <c r="G1170" s="35"/>
      <c r="T1170" s="35"/>
    </row>
    <row r="1171" spans="2:20" ht="15">
      <c r="B1171"/>
      <c r="D1171" s="35"/>
      <c r="E1171" s="35"/>
      <c r="F1171" s="35"/>
      <c r="G1171" s="35"/>
      <c r="T1171" s="35"/>
    </row>
    <row r="1172" spans="2:20" ht="15">
      <c r="B1172"/>
      <c r="D1172" s="35"/>
      <c r="E1172" s="35"/>
      <c r="F1172" s="35"/>
      <c r="G1172" s="35"/>
      <c r="T1172" s="35"/>
    </row>
    <row r="1173" spans="2:20" ht="15">
      <c r="B1173"/>
      <c r="D1173" s="35"/>
      <c r="E1173" s="35"/>
      <c r="F1173" s="35"/>
      <c r="G1173" s="35"/>
      <c r="T1173" s="35"/>
    </row>
    <row r="1174" spans="2:20" ht="15">
      <c r="B1174"/>
      <c r="D1174" s="35"/>
      <c r="E1174" s="35"/>
      <c r="F1174" s="35"/>
      <c r="G1174" s="35"/>
      <c r="T1174" s="35"/>
    </row>
    <row r="1175" spans="2:20" ht="15">
      <c r="B1175"/>
      <c r="D1175" s="35"/>
      <c r="E1175" s="35"/>
      <c r="F1175" s="35"/>
      <c r="G1175" s="35"/>
      <c r="T1175" s="35"/>
    </row>
    <row r="1176" spans="2:20" ht="15">
      <c r="B1176"/>
      <c r="D1176" s="35"/>
      <c r="E1176" s="35"/>
      <c r="F1176" s="35"/>
      <c r="G1176" s="35"/>
      <c r="T1176" s="35"/>
    </row>
    <row r="1177" spans="2:20" ht="15">
      <c r="B1177"/>
      <c r="D1177" s="35"/>
      <c r="E1177" s="35"/>
      <c r="F1177" s="35"/>
      <c r="G1177" s="35"/>
      <c r="T1177" s="35"/>
    </row>
    <row r="1178" spans="2:20" ht="15">
      <c r="B1178"/>
      <c r="D1178" s="35"/>
      <c r="E1178" s="35"/>
      <c r="F1178" s="35"/>
      <c r="G1178" s="35"/>
      <c r="T1178" s="35"/>
    </row>
    <row r="1179" spans="2:20" ht="15">
      <c r="B1179"/>
      <c r="D1179" s="35"/>
      <c r="E1179" s="35"/>
      <c r="F1179" s="35"/>
      <c r="G1179" s="35"/>
      <c r="T1179" s="35"/>
    </row>
    <row r="1180" spans="2:20" ht="15">
      <c r="B1180"/>
      <c r="D1180" s="35"/>
      <c r="E1180" s="35"/>
      <c r="F1180" s="35"/>
      <c r="G1180" s="35"/>
      <c r="T1180" s="35"/>
    </row>
    <row r="1181" spans="2:20" ht="15">
      <c r="B1181"/>
      <c r="D1181" s="35"/>
      <c r="E1181" s="35"/>
      <c r="F1181" s="35"/>
      <c r="G1181" s="35"/>
      <c r="T1181" s="35"/>
    </row>
    <row r="1182" spans="2:20" ht="15">
      <c r="B1182"/>
      <c r="D1182" s="35"/>
      <c r="E1182" s="35"/>
      <c r="F1182" s="35"/>
      <c r="G1182" s="35"/>
      <c r="T1182" s="35"/>
    </row>
    <row r="1183" spans="2:20" ht="15">
      <c r="B1183"/>
      <c r="D1183" s="35"/>
      <c r="E1183" s="35"/>
      <c r="F1183" s="35"/>
      <c r="G1183" s="35"/>
      <c r="T1183" s="35"/>
    </row>
    <row r="1184" spans="2:20" ht="15">
      <c r="B1184"/>
      <c r="D1184" s="35"/>
      <c r="E1184" s="35"/>
      <c r="F1184" s="35"/>
      <c r="G1184" s="35"/>
      <c r="T1184" s="35"/>
    </row>
    <row r="1185" spans="2:20" ht="15">
      <c r="B1185"/>
      <c r="D1185" s="35"/>
      <c r="E1185" s="35"/>
      <c r="F1185" s="35"/>
      <c r="G1185" s="35"/>
      <c r="T1185" s="35"/>
    </row>
    <row r="1186" spans="2:20" ht="15">
      <c r="B1186"/>
      <c r="D1186" s="35"/>
      <c r="E1186" s="35"/>
      <c r="F1186" s="35"/>
      <c r="G1186" s="35"/>
      <c r="T1186" s="35"/>
    </row>
    <row r="1187" spans="2:20" ht="15">
      <c r="B1187"/>
      <c r="D1187" s="35"/>
      <c r="E1187" s="35"/>
      <c r="F1187" s="35"/>
      <c r="G1187" s="35"/>
      <c r="T1187" s="35"/>
    </row>
    <row r="1188" spans="2:20" ht="15">
      <c r="B1188"/>
      <c r="D1188" s="35"/>
      <c r="E1188" s="35"/>
      <c r="F1188" s="35"/>
      <c r="G1188" s="35"/>
      <c r="T1188" s="35"/>
    </row>
    <row r="1189" spans="2:20" ht="15">
      <c r="B1189"/>
      <c r="D1189" s="35"/>
      <c r="E1189" s="35"/>
      <c r="F1189" s="35"/>
      <c r="G1189" s="35"/>
      <c r="T1189" s="35"/>
    </row>
    <row r="1190" spans="2:20" ht="15">
      <c r="B1190"/>
      <c r="D1190" s="35"/>
      <c r="E1190" s="35"/>
      <c r="F1190" s="35"/>
      <c r="G1190" s="35"/>
      <c r="T1190" s="35"/>
    </row>
    <row r="1191" spans="2:20" ht="15">
      <c r="B1191"/>
      <c r="D1191" s="35"/>
      <c r="E1191" s="35"/>
      <c r="F1191" s="35"/>
      <c r="G1191" s="35"/>
      <c r="T1191" s="35"/>
    </row>
    <row r="1192" spans="2:20" ht="15">
      <c r="B1192"/>
      <c r="D1192" s="35"/>
      <c r="E1192" s="35"/>
      <c r="F1192" s="35"/>
      <c r="G1192" s="35"/>
      <c r="T1192" s="35"/>
    </row>
    <row r="1193" spans="2:20" ht="15">
      <c r="B1193"/>
      <c r="D1193" s="35"/>
      <c r="E1193" s="35"/>
      <c r="F1193" s="35"/>
      <c r="G1193" s="35"/>
      <c r="T1193" s="35"/>
    </row>
    <row r="1194" spans="2:20" ht="15">
      <c r="B1194"/>
      <c r="D1194" s="35"/>
      <c r="E1194" s="35"/>
      <c r="F1194" s="35"/>
      <c r="G1194" s="35"/>
      <c r="T1194" s="35"/>
    </row>
    <row r="1195" spans="2:20" ht="15">
      <c r="B1195"/>
      <c r="D1195" s="35"/>
      <c r="E1195" s="35"/>
      <c r="F1195" s="35"/>
      <c r="G1195" s="35"/>
      <c r="T1195" s="35"/>
    </row>
    <row r="1196" spans="2:20" ht="15">
      <c r="B1196"/>
      <c r="D1196" s="35"/>
      <c r="E1196" s="35"/>
      <c r="F1196" s="35"/>
      <c r="G1196" s="35"/>
      <c r="T1196" s="35"/>
    </row>
    <row r="1197" spans="2:20" ht="15">
      <c r="B1197"/>
      <c r="D1197" s="35"/>
      <c r="E1197" s="35"/>
      <c r="F1197" s="35"/>
      <c r="G1197" s="35"/>
      <c r="T1197" s="35"/>
    </row>
    <row r="1198" spans="2:20" ht="15">
      <c r="B1198"/>
      <c r="D1198" s="35"/>
      <c r="E1198" s="35"/>
      <c r="F1198" s="35"/>
      <c r="G1198" s="35"/>
      <c r="T1198" s="35"/>
    </row>
    <row r="1199" spans="2:20" ht="15">
      <c r="B1199"/>
      <c r="D1199" s="35"/>
      <c r="E1199" s="35"/>
      <c r="F1199" s="35"/>
      <c r="G1199" s="35"/>
      <c r="T1199" s="35"/>
    </row>
    <row r="1200" spans="2:20" ht="15">
      <c r="B1200"/>
      <c r="D1200" s="35"/>
      <c r="E1200" s="35"/>
      <c r="F1200" s="35"/>
      <c r="G1200" s="35"/>
      <c r="T1200" s="35"/>
    </row>
    <row r="1201" spans="2:20" ht="15">
      <c r="B1201"/>
      <c r="D1201" s="35"/>
      <c r="E1201" s="35"/>
      <c r="F1201" s="35"/>
      <c r="G1201" s="35"/>
      <c r="T1201" s="35"/>
    </row>
    <row r="1202" spans="2:20" ht="15">
      <c r="B1202"/>
      <c r="D1202" s="35"/>
      <c r="E1202" s="35"/>
      <c r="F1202" s="35"/>
      <c r="G1202" s="35"/>
      <c r="T1202" s="35"/>
    </row>
    <row r="1203" spans="2:20" ht="15">
      <c r="B1203"/>
      <c r="D1203" s="35"/>
      <c r="E1203" s="35"/>
      <c r="F1203" s="35"/>
      <c r="G1203" s="35"/>
      <c r="T1203" s="35"/>
    </row>
    <row r="1204" spans="2:20" ht="15">
      <c r="B1204"/>
      <c r="D1204" s="35"/>
      <c r="E1204" s="35"/>
      <c r="F1204" s="35"/>
      <c r="G1204" s="35"/>
      <c r="T1204" s="35"/>
    </row>
    <row r="1205" spans="2:20" ht="15">
      <c r="B1205"/>
      <c r="D1205" s="35"/>
      <c r="E1205" s="35"/>
      <c r="F1205" s="35"/>
      <c r="G1205" s="35"/>
      <c r="T1205" s="35"/>
    </row>
    <row r="1206" spans="2:20" ht="15">
      <c r="B1206"/>
      <c r="D1206" s="35"/>
      <c r="E1206" s="35"/>
      <c r="F1206" s="35"/>
      <c r="G1206" s="35"/>
      <c r="T1206" s="35"/>
    </row>
    <row r="1207" spans="2:20" ht="15">
      <c r="B1207"/>
      <c r="D1207" s="35"/>
      <c r="E1207" s="35"/>
      <c r="F1207" s="35"/>
      <c r="G1207" s="35"/>
      <c r="T1207" s="35"/>
    </row>
    <row r="1208" spans="2:20" ht="15">
      <c r="B1208"/>
      <c r="D1208" s="35"/>
      <c r="E1208" s="35"/>
      <c r="F1208" s="35"/>
      <c r="G1208" s="35"/>
      <c r="T1208" s="35"/>
    </row>
    <row r="1209" spans="2:20" ht="15">
      <c r="B1209"/>
      <c r="D1209" s="35"/>
      <c r="E1209" s="35"/>
      <c r="F1209" s="35"/>
      <c r="G1209" s="35"/>
      <c r="T1209" s="35"/>
    </row>
    <row r="1210" spans="2:20" ht="15">
      <c r="B1210"/>
      <c r="D1210" s="35"/>
      <c r="E1210" s="35"/>
      <c r="F1210" s="35"/>
      <c r="G1210" s="35"/>
      <c r="T1210" s="35"/>
    </row>
    <row r="1211" spans="2:20" ht="15">
      <c r="B1211"/>
      <c r="D1211" s="35"/>
      <c r="E1211" s="35"/>
      <c r="F1211" s="35"/>
      <c r="G1211" s="35"/>
      <c r="T1211" s="35"/>
    </row>
    <row r="1212" spans="2:20" ht="15">
      <c r="B1212"/>
      <c r="D1212" s="35"/>
      <c r="E1212" s="35"/>
      <c r="F1212" s="35"/>
      <c r="G1212" s="35"/>
      <c r="T1212" s="35"/>
    </row>
    <row r="1213" spans="2:20" ht="15">
      <c r="B1213"/>
      <c r="D1213" s="35"/>
      <c r="E1213" s="35"/>
      <c r="F1213" s="35"/>
      <c r="G1213" s="35"/>
      <c r="T1213" s="35"/>
    </row>
    <row r="1214" spans="2:20" ht="15">
      <c r="B1214"/>
      <c r="D1214" s="35"/>
      <c r="E1214" s="35"/>
      <c r="F1214" s="35"/>
      <c r="G1214" s="35"/>
      <c r="T1214" s="35"/>
    </row>
    <row r="1215" spans="2:20" ht="15">
      <c r="B1215"/>
      <c r="D1215" s="35"/>
      <c r="E1215" s="35"/>
      <c r="F1215" s="35"/>
      <c r="G1215" s="35"/>
      <c r="T1215" s="35"/>
    </row>
    <row r="1216" spans="2:20" ht="15">
      <c r="B1216"/>
      <c r="D1216" s="35"/>
      <c r="E1216" s="35"/>
      <c r="F1216" s="35"/>
      <c r="G1216" s="35"/>
      <c r="T1216" s="35"/>
    </row>
    <row r="1217" spans="2:20" ht="15">
      <c r="B1217"/>
      <c r="D1217" s="35"/>
      <c r="E1217" s="35"/>
      <c r="F1217" s="35"/>
      <c r="G1217" s="35"/>
      <c r="T1217" s="35"/>
    </row>
    <row r="1218" spans="2:20" ht="15">
      <c r="B1218"/>
      <c r="D1218" s="35"/>
      <c r="E1218" s="35"/>
      <c r="F1218" s="35"/>
      <c r="G1218" s="35"/>
      <c r="T1218" s="35"/>
    </row>
    <row r="1219" spans="2:20" ht="15">
      <c r="B1219"/>
      <c r="D1219" s="35"/>
      <c r="E1219" s="35"/>
      <c r="F1219" s="35"/>
      <c r="G1219" s="35"/>
      <c r="T1219" s="35"/>
    </row>
    <row r="1220" spans="2:20" ht="15">
      <c r="B1220"/>
      <c r="D1220" s="35"/>
      <c r="E1220" s="35"/>
      <c r="F1220" s="35"/>
      <c r="G1220" s="35"/>
      <c r="T1220" s="35"/>
    </row>
    <row r="1221" spans="2:20" ht="15">
      <c r="B1221"/>
      <c r="D1221" s="35"/>
      <c r="E1221" s="35"/>
      <c r="F1221" s="35"/>
      <c r="G1221" s="35"/>
      <c r="T1221" s="35"/>
    </row>
    <row r="1222" spans="2:20" ht="15">
      <c r="B1222"/>
      <c r="D1222" s="35"/>
      <c r="E1222" s="35"/>
      <c r="F1222" s="35"/>
      <c r="G1222" s="35"/>
      <c r="T1222" s="35"/>
    </row>
    <row r="1223" spans="2:20" ht="15">
      <c r="B1223"/>
      <c r="D1223" s="35"/>
      <c r="E1223" s="35"/>
      <c r="F1223" s="35"/>
      <c r="G1223" s="35"/>
      <c r="T1223" s="35"/>
    </row>
    <row r="1224" spans="2:20" ht="15">
      <c r="B1224"/>
      <c r="D1224" s="35"/>
      <c r="E1224" s="35"/>
      <c r="F1224" s="35"/>
      <c r="G1224" s="35"/>
      <c r="T1224" s="35"/>
    </row>
    <row r="1225" spans="2:20" ht="15">
      <c r="B1225"/>
      <c r="D1225" s="35"/>
      <c r="E1225" s="35"/>
      <c r="F1225" s="35"/>
      <c r="G1225" s="35"/>
      <c r="T1225" s="35"/>
    </row>
    <row r="1226" spans="2:20" ht="15">
      <c r="B1226"/>
      <c r="D1226" s="35"/>
      <c r="E1226" s="35"/>
      <c r="F1226" s="35"/>
      <c r="G1226" s="35"/>
      <c r="T1226" s="35"/>
    </row>
    <row r="1227" spans="2:20" ht="15">
      <c r="B1227"/>
      <c r="D1227" s="35"/>
      <c r="E1227" s="35"/>
      <c r="F1227" s="35"/>
      <c r="G1227" s="35"/>
      <c r="T1227" s="35"/>
    </row>
    <row r="1228" spans="2:20" ht="15">
      <c r="B1228"/>
      <c r="D1228" s="35"/>
      <c r="E1228" s="35"/>
      <c r="F1228" s="35"/>
      <c r="G1228" s="35"/>
      <c r="T1228" s="35"/>
    </row>
    <row r="1229" spans="2:20" ht="15">
      <c r="B1229"/>
      <c r="D1229" s="35"/>
      <c r="E1229" s="35"/>
      <c r="F1229" s="35"/>
      <c r="G1229" s="35"/>
      <c r="T1229" s="35"/>
    </row>
    <row r="1230" spans="2:20" ht="15">
      <c r="B1230"/>
      <c r="D1230" s="35"/>
      <c r="E1230" s="35"/>
      <c r="F1230" s="35"/>
      <c r="G1230" s="35"/>
      <c r="T1230" s="35"/>
    </row>
    <row r="1231" spans="2:20" ht="15">
      <c r="B1231"/>
      <c r="D1231" s="35"/>
      <c r="E1231" s="35"/>
      <c r="F1231" s="35"/>
      <c r="G1231" s="35"/>
      <c r="T1231" s="35"/>
    </row>
    <row r="1232" spans="2:20" ht="15">
      <c r="B1232"/>
      <c r="D1232" s="35"/>
      <c r="E1232" s="35"/>
      <c r="F1232" s="35"/>
      <c r="G1232" s="35"/>
      <c r="T1232" s="35"/>
    </row>
    <row r="1233" spans="2:20" ht="15">
      <c r="B1233"/>
      <c r="D1233" s="35"/>
      <c r="E1233" s="35"/>
      <c r="F1233" s="35"/>
      <c r="G1233" s="35"/>
      <c r="T1233" s="35"/>
    </row>
    <row r="1234" spans="2:20" ht="15">
      <c r="B1234"/>
      <c r="D1234" s="35"/>
      <c r="E1234" s="35"/>
      <c r="F1234" s="35"/>
      <c r="G1234" s="35"/>
      <c r="T1234" s="35"/>
    </row>
    <row r="1235" spans="2:20" ht="15">
      <c r="B1235"/>
      <c r="D1235" s="35"/>
      <c r="E1235" s="35"/>
      <c r="F1235" s="35"/>
      <c r="G1235" s="35"/>
      <c r="T1235" s="35"/>
    </row>
    <row r="1236" spans="2:20" ht="15">
      <c r="B1236"/>
      <c r="D1236" s="35"/>
      <c r="E1236" s="35"/>
      <c r="F1236" s="35"/>
      <c r="G1236" s="35"/>
      <c r="T1236" s="35"/>
    </row>
    <row r="1237" spans="2:20" ht="15">
      <c r="B1237"/>
      <c r="D1237" s="35"/>
      <c r="E1237" s="35"/>
      <c r="F1237" s="35"/>
      <c r="G1237" s="35"/>
      <c r="T1237" s="35"/>
    </row>
    <row r="1238" spans="2:20" ht="15">
      <c r="B1238"/>
      <c r="D1238" s="35"/>
      <c r="E1238" s="35"/>
      <c r="F1238" s="35"/>
      <c r="G1238" s="35"/>
      <c r="T1238" s="35"/>
    </row>
    <row r="1239" spans="2:20" ht="15">
      <c r="B1239"/>
      <c r="D1239" s="35"/>
      <c r="E1239" s="35"/>
      <c r="F1239" s="35"/>
      <c r="G1239" s="35"/>
      <c r="T1239" s="35"/>
    </row>
    <row r="1240" spans="2:20" ht="15">
      <c r="B1240"/>
      <c r="D1240" s="35"/>
      <c r="E1240" s="35"/>
      <c r="F1240" s="35"/>
      <c r="G1240" s="35"/>
      <c r="T1240" s="35"/>
    </row>
    <row r="1241" spans="2:20" ht="15">
      <c r="B1241"/>
      <c r="D1241" s="35"/>
      <c r="E1241" s="35"/>
      <c r="F1241" s="35"/>
      <c r="G1241" s="35"/>
      <c r="T1241" s="35"/>
    </row>
    <row r="1242" spans="2:20" ht="15">
      <c r="B1242"/>
      <c r="D1242" s="35"/>
      <c r="E1242" s="35"/>
      <c r="F1242" s="35"/>
      <c r="G1242" s="35"/>
      <c r="T1242" s="35"/>
    </row>
    <row r="1243" spans="2:20" ht="15">
      <c r="B1243"/>
      <c r="D1243" s="35"/>
      <c r="E1243" s="35"/>
      <c r="F1243" s="35"/>
      <c r="G1243" s="35"/>
      <c r="T1243" s="35"/>
    </row>
    <row r="1244" spans="2:20" ht="15">
      <c r="B1244"/>
      <c r="D1244" s="35"/>
      <c r="E1244" s="35"/>
      <c r="F1244" s="35"/>
      <c r="G1244" s="35"/>
      <c r="T1244" s="35"/>
    </row>
    <row r="1245" spans="2:20" ht="15">
      <c r="B1245"/>
      <c r="D1245" s="35"/>
      <c r="E1245" s="35"/>
      <c r="F1245" s="35"/>
      <c r="G1245" s="35"/>
      <c r="T1245" s="35"/>
    </row>
    <row r="1246" spans="2:20" ht="15">
      <c r="B1246"/>
      <c r="D1246" s="35"/>
      <c r="E1246" s="35"/>
      <c r="F1246" s="35"/>
      <c r="G1246" s="35"/>
      <c r="T1246" s="35"/>
    </row>
    <row r="1247" spans="2:20" ht="15">
      <c r="B1247"/>
      <c r="D1247" s="35"/>
      <c r="E1247" s="35"/>
      <c r="F1247" s="35"/>
      <c r="G1247" s="35"/>
      <c r="T1247" s="35"/>
    </row>
    <row r="1248" spans="2:20" ht="15">
      <c r="B1248"/>
      <c r="D1248" s="35"/>
      <c r="E1248" s="35"/>
      <c r="F1248" s="35"/>
      <c r="G1248" s="35"/>
      <c r="T1248" s="35"/>
    </row>
    <row r="1249" spans="2:20" ht="15">
      <c r="B1249"/>
      <c r="D1249" s="35"/>
      <c r="E1249" s="35"/>
      <c r="F1249" s="35"/>
      <c r="G1249" s="35"/>
      <c r="T1249" s="35"/>
    </row>
    <row r="1250" spans="2:20" ht="15">
      <c r="B1250"/>
      <c r="D1250" s="35"/>
      <c r="E1250" s="35"/>
      <c r="F1250" s="35"/>
      <c r="G1250" s="35"/>
      <c r="T1250" s="35"/>
    </row>
    <row r="1251" spans="2:20" ht="15">
      <c r="B1251"/>
      <c r="D1251" s="35"/>
      <c r="E1251" s="35"/>
      <c r="F1251" s="35"/>
      <c r="G1251" s="35"/>
      <c r="T1251" s="35"/>
    </row>
    <row r="1252" spans="2:20" ht="15">
      <c r="B1252"/>
      <c r="D1252" s="35"/>
      <c r="E1252" s="35"/>
      <c r="F1252" s="35"/>
      <c r="G1252" s="35"/>
      <c r="T1252" s="35"/>
    </row>
    <row r="1253" spans="2:20" ht="15">
      <c r="B1253"/>
      <c r="D1253" s="35"/>
      <c r="E1253" s="35"/>
      <c r="F1253" s="35"/>
      <c r="G1253" s="35"/>
      <c r="T1253" s="35"/>
    </row>
    <row r="1254" spans="2:20" ht="15">
      <c r="B1254"/>
      <c r="D1254" s="35"/>
      <c r="E1254" s="35"/>
      <c r="F1254" s="35"/>
      <c r="G1254" s="35"/>
      <c r="T1254" s="35"/>
    </row>
    <row r="1255" spans="2:20" ht="15">
      <c r="B1255"/>
      <c r="D1255" s="35"/>
      <c r="E1255" s="35"/>
      <c r="F1255" s="35"/>
      <c r="G1255" s="35"/>
      <c r="T1255" s="35"/>
    </row>
    <row r="1256" spans="2:20" ht="15">
      <c r="B1256"/>
      <c r="D1256" s="35"/>
      <c r="E1256" s="35"/>
      <c r="F1256" s="35"/>
      <c r="G1256" s="35"/>
      <c r="T1256" s="35"/>
    </row>
    <row r="1257" spans="2:20" ht="15">
      <c r="B1257"/>
      <c r="D1257" s="35"/>
      <c r="E1257" s="35"/>
      <c r="F1257" s="35"/>
      <c r="G1257" s="35"/>
      <c r="T1257" s="35"/>
    </row>
    <row r="1258" spans="2:20" ht="15">
      <c r="B1258"/>
      <c r="D1258" s="35"/>
      <c r="E1258" s="35"/>
      <c r="F1258" s="35"/>
      <c r="G1258" s="35"/>
      <c r="T1258" s="35"/>
    </row>
    <row r="1259" spans="2:20" ht="15">
      <c r="B1259"/>
      <c r="D1259" s="35"/>
      <c r="E1259" s="35"/>
      <c r="F1259" s="35"/>
      <c r="G1259" s="35"/>
      <c r="T1259" s="35"/>
    </row>
    <row r="1260" spans="2:20" ht="15">
      <c r="B1260"/>
      <c r="D1260" s="35"/>
      <c r="E1260" s="35"/>
      <c r="F1260" s="35"/>
      <c r="G1260" s="35"/>
      <c r="T1260" s="35"/>
    </row>
    <row r="1261" spans="2:20" ht="15">
      <c r="B1261"/>
      <c r="D1261" s="35"/>
      <c r="E1261" s="35"/>
      <c r="F1261" s="35"/>
      <c r="G1261" s="35"/>
      <c r="T1261" s="35"/>
    </row>
    <row r="1262" spans="2:20" ht="15">
      <c r="B1262"/>
      <c r="D1262" s="35"/>
      <c r="E1262" s="35"/>
      <c r="F1262" s="35"/>
      <c r="G1262" s="35"/>
      <c r="T1262" s="35"/>
    </row>
    <row r="1263" spans="2:20" ht="15">
      <c r="B1263"/>
      <c r="D1263" s="35"/>
      <c r="E1263" s="35"/>
      <c r="F1263" s="35"/>
      <c r="G1263" s="35"/>
      <c r="T1263" s="35"/>
    </row>
    <row r="1264" spans="2:20" ht="15">
      <c r="B1264"/>
      <c r="D1264" s="35"/>
      <c r="E1264" s="35"/>
      <c r="F1264" s="35"/>
      <c r="G1264" s="35"/>
      <c r="T1264" s="35"/>
    </row>
    <row r="1265" spans="2:20" ht="15">
      <c r="B1265"/>
      <c r="D1265" s="35"/>
      <c r="E1265" s="35"/>
      <c r="F1265" s="35"/>
      <c r="G1265" s="35"/>
      <c r="T1265" s="35"/>
    </row>
    <row r="1266" spans="2:20" ht="15">
      <c r="B1266"/>
      <c r="D1266" s="35"/>
      <c r="E1266" s="35"/>
      <c r="F1266" s="35"/>
      <c r="G1266" s="35"/>
      <c r="T1266" s="35"/>
    </row>
    <row r="1267" spans="2:20" ht="15">
      <c r="B1267"/>
      <c r="D1267" s="35"/>
      <c r="E1267" s="35"/>
      <c r="F1267" s="35"/>
      <c r="G1267" s="35"/>
      <c r="T1267" s="35"/>
    </row>
    <row r="1268" spans="2:20" ht="15">
      <c r="B1268"/>
      <c r="D1268" s="35"/>
      <c r="E1268" s="35"/>
      <c r="F1268" s="35"/>
      <c r="G1268" s="35"/>
      <c r="T1268" s="35"/>
    </row>
    <row r="1269" spans="2:20" ht="15">
      <c r="B1269"/>
      <c r="D1269" s="35"/>
      <c r="E1269" s="35"/>
      <c r="F1269" s="35"/>
      <c r="G1269" s="35"/>
      <c r="T1269" s="35"/>
    </row>
    <row r="1270" spans="2:20" ht="15">
      <c r="B1270"/>
      <c r="D1270" s="35"/>
      <c r="E1270" s="35"/>
      <c r="F1270" s="35"/>
      <c r="G1270" s="35"/>
      <c r="T1270" s="35"/>
    </row>
    <row r="1271" spans="2:20" ht="15">
      <c r="B1271"/>
      <c r="D1271" s="35"/>
      <c r="E1271" s="35"/>
      <c r="F1271" s="35"/>
      <c r="G1271" s="35"/>
      <c r="T1271" s="35"/>
    </row>
    <row r="1272" spans="2:20" ht="15">
      <c r="B1272"/>
      <c r="D1272" s="35"/>
      <c r="E1272" s="35"/>
      <c r="F1272" s="35"/>
      <c r="G1272" s="35"/>
      <c r="T1272" s="35"/>
    </row>
    <row r="1273" spans="2:20" ht="15">
      <c r="B1273"/>
      <c r="D1273" s="35"/>
      <c r="E1273" s="35"/>
      <c r="F1273" s="35"/>
      <c r="G1273" s="35"/>
      <c r="T1273" s="35"/>
    </row>
    <row r="1274" spans="2:20" ht="15">
      <c r="B1274"/>
      <c r="D1274" s="35"/>
      <c r="E1274" s="35"/>
      <c r="F1274" s="35"/>
      <c r="G1274" s="35"/>
      <c r="T1274" s="35"/>
    </row>
    <row r="1275" spans="2:20" ht="15">
      <c r="B1275"/>
      <c r="D1275" s="35"/>
      <c r="E1275" s="35"/>
      <c r="F1275" s="35"/>
      <c r="G1275" s="35"/>
      <c r="T1275" s="35"/>
    </row>
    <row r="1276" spans="2:20" ht="15">
      <c r="B1276"/>
      <c r="D1276" s="35"/>
      <c r="E1276" s="35"/>
      <c r="F1276" s="35"/>
      <c r="G1276" s="35"/>
      <c r="T1276" s="35"/>
    </row>
    <row r="1277" spans="2:20" ht="15">
      <c r="B1277"/>
      <c r="D1277" s="35"/>
      <c r="E1277" s="35"/>
      <c r="F1277" s="35"/>
      <c r="G1277" s="35"/>
      <c r="T1277" s="35"/>
    </row>
    <row r="1278" spans="2:20" ht="15">
      <c r="B1278"/>
      <c r="D1278" s="35"/>
      <c r="E1278" s="35"/>
      <c r="F1278" s="35"/>
      <c r="G1278" s="35"/>
      <c r="T1278" s="35"/>
    </row>
    <row r="1279" spans="2:20" ht="15">
      <c r="B1279"/>
      <c r="D1279" s="35"/>
      <c r="E1279" s="35"/>
      <c r="F1279" s="35"/>
      <c r="G1279" s="35"/>
      <c r="T1279" s="35"/>
    </row>
    <row r="1280" spans="2:20" ht="15">
      <c r="B1280"/>
      <c r="D1280" s="35"/>
      <c r="E1280" s="35"/>
      <c r="F1280" s="35"/>
      <c r="G1280" s="35"/>
      <c r="T1280" s="35"/>
    </row>
    <row r="1281" spans="2:20" ht="15">
      <c r="B1281"/>
      <c r="D1281" s="35"/>
      <c r="E1281" s="35"/>
      <c r="F1281" s="35"/>
      <c r="G1281" s="35"/>
      <c r="T1281" s="35"/>
    </row>
    <row r="1282" spans="2:20" ht="15">
      <c r="B1282"/>
      <c r="D1282" s="35"/>
      <c r="E1282" s="35"/>
      <c r="F1282" s="35"/>
      <c r="G1282" s="35"/>
      <c r="T1282" s="35"/>
    </row>
    <row r="1283" spans="2:20" ht="15">
      <c r="B1283"/>
      <c r="D1283" s="35"/>
      <c r="E1283" s="35"/>
      <c r="F1283" s="35"/>
      <c r="G1283" s="35"/>
      <c r="T1283" s="35"/>
    </row>
    <row r="1284" spans="2:20" ht="15">
      <c r="B1284"/>
      <c r="D1284" s="35"/>
      <c r="E1284" s="35"/>
      <c r="F1284" s="35"/>
      <c r="G1284" s="35"/>
      <c r="T1284" s="35"/>
    </row>
    <row r="1285" spans="2:20" ht="15">
      <c r="B1285"/>
      <c r="D1285" s="35"/>
      <c r="E1285" s="35"/>
      <c r="F1285" s="35"/>
      <c r="G1285" s="35"/>
      <c r="T1285" s="35"/>
    </row>
    <row r="1286" spans="2:20" ht="15">
      <c r="B1286"/>
      <c r="D1286" s="35"/>
      <c r="E1286" s="35"/>
      <c r="F1286" s="35"/>
      <c r="G1286" s="35"/>
      <c r="T1286" s="35"/>
    </row>
    <row r="1287" spans="2:20" ht="15">
      <c r="B1287"/>
      <c r="D1287" s="35"/>
      <c r="E1287" s="35"/>
      <c r="F1287" s="35"/>
      <c r="G1287" s="35"/>
      <c r="T1287" s="35"/>
    </row>
    <row r="1288" spans="2:20" ht="15">
      <c r="B1288"/>
      <c r="D1288" s="35"/>
      <c r="E1288" s="35"/>
      <c r="F1288" s="35"/>
      <c r="G1288" s="35"/>
      <c r="T1288" s="35"/>
    </row>
    <row r="1289" spans="2:20" ht="15">
      <c r="B1289"/>
      <c r="D1289" s="35"/>
      <c r="E1289" s="35"/>
      <c r="F1289" s="35"/>
      <c r="G1289" s="35"/>
      <c r="T1289" s="35"/>
    </row>
    <row r="1290" spans="2:20" ht="15">
      <c r="B1290"/>
      <c r="D1290" s="35"/>
      <c r="E1290" s="35"/>
      <c r="F1290" s="35"/>
      <c r="G1290" s="35"/>
      <c r="T1290" s="35"/>
    </row>
    <row r="1291" spans="2:20" ht="15">
      <c r="B1291"/>
      <c r="D1291" s="35"/>
      <c r="E1291" s="35"/>
      <c r="F1291" s="35"/>
      <c r="G1291" s="35"/>
      <c r="T1291" s="35"/>
    </row>
    <row r="1292" spans="2:20" ht="15">
      <c r="B1292"/>
      <c r="D1292" s="35"/>
      <c r="E1292" s="35"/>
      <c r="F1292" s="35"/>
      <c r="G1292" s="35"/>
      <c r="T1292" s="35"/>
    </row>
    <row r="1293" spans="2:20" ht="15">
      <c r="B1293"/>
      <c r="D1293" s="35"/>
      <c r="E1293" s="35"/>
      <c r="F1293" s="35"/>
      <c r="G1293" s="35"/>
      <c r="T1293" s="35"/>
    </row>
    <row r="1294" spans="2:20" ht="15">
      <c r="B1294"/>
      <c r="D1294" s="35"/>
      <c r="E1294" s="35"/>
      <c r="F1294" s="35"/>
      <c r="G1294" s="35"/>
      <c r="T1294" s="35"/>
    </row>
    <row r="1295" spans="2:20" ht="15">
      <c r="B1295"/>
      <c r="D1295" s="35"/>
      <c r="E1295" s="35"/>
      <c r="F1295" s="35"/>
      <c r="G1295" s="35"/>
      <c r="T1295" s="35"/>
    </row>
    <row r="1296" spans="2:20" ht="15">
      <c r="B1296"/>
      <c r="D1296" s="35"/>
      <c r="E1296" s="35"/>
      <c r="F1296" s="35"/>
      <c r="G1296" s="35"/>
      <c r="T1296" s="35"/>
    </row>
    <row r="1297" spans="2:20" ht="15">
      <c r="B1297"/>
      <c r="D1297" s="35"/>
      <c r="E1297" s="35"/>
      <c r="F1297" s="35"/>
      <c r="G1297" s="35"/>
      <c r="T1297" s="35"/>
    </row>
    <row r="1298" spans="2:20" ht="15">
      <c r="B1298"/>
      <c r="D1298" s="35"/>
      <c r="E1298" s="35"/>
      <c r="F1298" s="35"/>
      <c r="G1298" s="35"/>
      <c r="T1298" s="35"/>
    </row>
    <row r="1299" spans="2:20" ht="15">
      <c r="B1299"/>
      <c r="D1299" s="35"/>
      <c r="E1299" s="35"/>
      <c r="F1299" s="35"/>
      <c r="G1299" s="35"/>
      <c r="T1299" s="35"/>
    </row>
    <row r="1300" spans="2:20" ht="15">
      <c r="B1300"/>
      <c r="D1300" s="35"/>
      <c r="E1300" s="35"/>
      <c r="F1300" s="35"/>
      <c r="G1300" s="35"/>
      <c r="T1300" s="35"/>
    </row>
    <row r="1301" spans="2:20" ht="15">
      <c r="B1301"/>
      <c r="D1301" s="35"/>
      <c r="E1301" s="35"/>
      <c r="F1301" s="35"/>
      <c r="G1301" s="35"/>
      <c r="T1301" s="35"/>
    </row>
    <row r="1302" spans="2:20" ht="15">
      <c r="B1302"/>
      <c r="D1302" s="35"/>
      <c r="E1302" s="35"/>
      <c r="F1302" s="35"/>
      <c r="G1302" s="35"/>
      <c r="T1302" s="35"/>
    </row>
    <row r="1303" spans="2:20" ht="15">
      <c r="B1303"/>
      <c r="D1303" s="35"/>
      <c r="E1303" s="35"/>
      <c r="F1303" s="35"/>
      <c r="G1303" s="35"/>
      <c r="T1303" s="35"/>
    </row>
    <row r="1304" spans="2:20" ht="15">
      <c r="B1304"/>
      <c r="D1304" s="35"/>
      <c r="E1304" s="35"/>
      <c r="F1304" s="35"/>
      <c r="G1304" s="35"/>
      <c r="T1304" s="35"/>
    </row>
    <row r="1305" spans="2:20" ht="15">
      <c r="B1305"/>
      <c r="D1305" s="35"/>
      <c r="E1305" s="35"/>
      <c r="F1305" s="35"/>
      <c r="G1305" s="35"/>
      <c r="T1305" s="35"/>
    </row>
    <row r="1306" spans="2:20" ht="15">
      <c r="B1306"/>
      <c r="D1306" s="35"/>
      <c r="E1306" s="35"/>
      <c r="F1306" s="35"/>
      <c r="G1306" s="35"/>
      <c r="T1306" s="35"/>
    </row>
    <row r="1307" spans="2:20" ht="15">
      <c r="B1307"/>
      <c r="D1307" s="35"/>
      <c r="E1307" s="35"/>
      <c r="F1307" s="35"/>
      <c r="G1307" s="35"/>
      <c r="T1307" s="35"/>
    </row>
    <row r="1308" spans="2:20" ht="15">
      <c r="B1308"/>
      <c r="D1308" s="35"/>
      <c r="E1308" s="35"/>
      <c r="F1308" s="35"/>
      <c r="G1308" s="35"/>
      <c r="T1308" s="35"/>
    </row>
    <row r="1309" spans="2:20" ht="15">
      <c r="B1309"/>
      <c r="D1309" s="35"/>
      <c r="E1309" s="35"/>
      <c r="F1309" s="35"/>
      <c r="G1309" s="35"/>
      <c r="T1309" s="35"/>
    </row>
    <row r="1310" spans="2:20" ht="15">
      <c r="B1310"/>
      <c r="D1310" s="35"/>
      <c r="E1310" s="35"/>
      <c r="F1310" s="35"/>
      <c r="G1310" s="35"/>
      <c r="T1310" s="35"/>
    </row>
    <row r="1311" spans="2:20" ht="15">
      <c r="B1311"/>
      <c r="D1311" s="35"/>
      <c r="E1311" s="35"/>
      <c r="F1311" s="35"/>
      <c r="G1311" s="35"/>
      <c r="T1311" s="35"/>
    </row>
    <row r="1312" spans="2:20" ht="15">
      <c r="B1312"/>
      <c r="D1312" s="35"/>
      <c r="E1312" s="35"/>
      <c r="F1312" s="35"/>
      <c r="G1312" s="35"/>
      <c r="T1312" s="35"/>
    </row>
    <row r="1313" spans="2:20" ht="15">
      <c r="B1313"/>
      <c r="D1313" s="35"/>
      <c r="E1313" s="35"/>
      <c r="F1313" s="35"/>
      <c r="G1313" s="35"/>
      <c r="T1313" s="35"/>
    </row>
    <row r="1314" spans="2:20" ht="15">
      <c r="B1314"/>
      <c r="D1314" s="35"/>
      <c r="E1314" s="35"/>
      <c r="F1314" s="35"/>
      <c r="G1314" s="35"/>
      <c r="T1314" s="35"/>
    </row>
    <row r="1315" spans="2:20" ht="15">
      <c r="B1315"/>
      <c r="D1315" s="35"/>
      <c r="E1315" s="35"/>
      <c r="F1315" s="35"/>
      <c r="G1315" s="35"/>
      <c r="T1315" s="35"/>
    </row>
    <row r="1316" spans="2:20" ht="15">
      <c r="B1316"/>
      <c r="D1316" s="35"/>
      <c r="E1316" s="35"/>
      <c r="F1316" s="35"/>
      <c r="G1316" s="35"/>
      <c r="T1316" s="35"/>
    </row>
    <row r="1317" spans="2:20" ht="15">
      <c r="B1317"/>
      <c r="D1317" s="35"/>
      <c r="E1317" s="35"/>
      <c r="F1317" s="35"/>
      <c r="G1317" s="35"/>
      <c r="T1317" s="35"/>
    </row>
    <row r="1318" spans="2:20" ht="15">
      <c r="B1318"/>
      <c r="D1318" s="35"/>
      <c r="E1318" s="35"/>
      <c r="F1318" s="35"/>
      <c r="G1318" s="35"/>
      <c r="T1318" s="35"/>
    </row>
    <row r="1319" spans="2:20" ht="15">
      <c r="B1319"/>
      <c r="D1319" s="35"/>
      <c r="E1319" s="35"/>
      <c r="F1319" s="35"/>
      <c r="G1319" s="35"/>
      <c r="T1319" s="35"/>
    </row>
    <row r="1320" spans="2:20" ht="15">
      <c r="B1320"/>
      <c r="D1320" s="35"/>
      <c r="E1320" s="35"/>
      <c r="F1320" s="35"/>
      <c r="G1320" s="35"/>
      <c r="T1320" s="35"/>
    </row>
    <row r="1321" spans="2:20" ht="15">
      <c r="B1321"/>
      <c r="D1321" s="35"/>
      <c r="E1321" s="35"/>
      <c r="F1321" s="35"/>
      <c r="G1321" s="35"/>
      <c r="T1321" s="35"/>
    </row>
    <row r="1322" spans="2:20" ht="15">
      <c r="B1322"/>
      <c r="D1322" s="35"/>
      <c r="E1322" s="35"/>
      <c r="F1322" s="35"/>
      <c r="G1322" s="35"/>
      <c r="T1322" s="35"/>
    </row>
    <row r="1323" spans="2:20" ht="15">
      <c r="B1323"/>
      <c r="D1323" s="35"/>
      <c r="E1323" s="35"/>
      <c r="F1323" s="35"/>
      <c r="G1323" s="35"/>
      <c r="T1323" s="35"/>
    </row>
    <row r="1324" spans="2:20" ht="15">
      <c r="B1324"/>
      <c r="D1324" s="35"/>
      <c r="E1324" s="35"/>
      <c r="F1324" s="35"/>
      <c r="G1324" s="35"/>
      <c r="T1324" s="35"/>
    </row>
    <row r="1325" spans="2:20" ht="15">
      <c r="B1325"/>
      <c r="D1325" s="35"/>
      <c r="E1325" s="35"/>
      <c r="F1325" s="35"/>
      <c r="G1325" s="35"/>
      <c r="T1325" s="35"/>
    </row>
    <row r="1326" spans="2:20" ht="15">
      <c r="B1326"/>
      <c r="D1326" s="35"/>
      <c r="E1326" s="35"/>
      <c r="F1326" s="35"/>
      <c r="G1326" s="35"/>
      <c r="T1326" s="35"/>
    </row>
    <row r="1327" spans="2:20" ht="15">
      <c r="B1327"/>
      <c r="D1327" s="35"/>
      <c r="E1327" s="35"/>
      <c r="F1327" s="35"/>
      <c r="G1327" s="35"/>
      <c r="T1327" s="35"/>
    </row>
    <row r="1328" spans="2:20" ht="15">
      <c r="B1328"/>
      <c r="D1328" s="35"/>
      <c r="E1328" s="35"/>
      <c r="F1328" s="35"/>
      <c r="G1328" s="35"/>
      <c r="T1328" s="35"/>
    </row>
    <row r="1329" spans="2:20" ht="15">
      <c r="B1329"/>
      <c r="D1329" s="35"/>
      <c r="E1329" s="35"/>
      <c r="F1329" s="35"/>
      <c r="G1329" s="35"/>
      <c r="T1329" s="35"/>
    </row>
    <row r="1330" spans="2:20" ht="15">
      <c r="B1330"/>
      <c r="D1330" s="35"/>
      <c r="E1330" s="35"/>
      <c r="F1330" s="35"/>
      <c r="G1330" s="35"/>
      <c r="T1330" s="35"/>
    </row>
    <row r="1331" spans="2:20" ht="15">
      <c r="B1331"/>
      <c r="D1331" s="35"/>
      <c r="E1331" s="35"/>
      <c r="F1331" s="35"/>
      <c r="G1331" s="35"/>
      <c r="T1331" s="35"/>
    </row>
    <row r="1332" spans="2:20" ht="15">
      <c r="B1332"/>
      <c r="D1332" s="35"/>
      <c r="E1332" s="35"/>
      <c r="F1332" s="35"/>
      <c r="G1332" s="35"/>
      <c r="T1332" s="35"/>
    </row>
    <row r="1333" spans="2:20" ht="15">
      <c r="B1333"/>
      <c r="D1333" s="35"/>
      <c r="E1333" s="35"/>
      <c r="F1333" s="35"/>
      <c r="G1333" s="35"/>
      <c r="T1333" s="35"/>
    </row>
    <row r="1334" spans="2:20" ht="15">
      <c r="B1334"/>
      <c r="D1334" s="35"/>
      <c r="E1334" s="35"/>
      <c r="F1334" s="35"/>
      <c r="G1334" s="35"/>
      <c r="T1334" s="35"/>
    </row>
    <row r="1335" spans="2:20" ht="15">
      <c r="B1335"/>
      <c r="D1335" s="35"/>
      <c r="E1335" s="35"/>
      <c r="F1335" s="35"/>
      <c r="G1335" s="35"/>
      <c r="T1335" s="35"/>
    </row>
    <row r="1336" spans="2:20" ht="15">
      <c r="B1336"/>
      <c r="D1336" s="35"/>
      <c r="E1336" s="35"/>
      <c r="F1336" s="35"/>
      <c r="G1336" s="35"/>
      <c r="T1336" s="35"/>
    </row>
    <row r="1337" spans="2:20" ht="15">
      <c r="B1337"/>
      <c r="D1337" s="35"/>
      <c r="E1337" s="35"/>
      <c r="F1337" s="35"/>
      <c r="G1337" s="35"/>
      <c r="T1337" s="35"/>
    </row>
    <row r="1338" spans="2:20" ht="15">
      <c r="B1338"/>
      <c r="D1338" s="35"/>
      <c r="E1338" s="35"/>
      <c r="F1338" s="35"/>
      <c r="G1338" s="35"/>
      <c r="T1338" s="35"/>
    </row>
    <row r="1339" spans="2:20" ht="15">
      <c r="B1339"/>
      <c r="D1339" s="35"/>
      <c r="E1339" s="35"/>
      <c r="F1339" s="35"/>
      <c r="G1339" s="35"/>
      <c r="T1339" s="35"/>
    </row>
    <row r="1340" spans="2:20" ht="15">
      <c r="B1340"/>
      <c r="D1340" s="35"/>
      <c r="E1340" s="35"/>
      <c r="F1340" s="35"/>
      <c r="G1340" s="35"/>
      <c r="T1340" s="35"/>
    </row>
    <row r="1341" spans="2:20" ht="15">
      <c r="B1341"/>
      <c r="D1341" s="35"/>
      <c r="E1341" s="35"/>
      <c r="F1341" s="35"/>
      <c r="G1341" s="35"/>
      <c r="T1341" s="35"/>
    </row>
    <row r="1342" spans="2:20" ht="15">
      <c r="B1342"/>
      <c r="D1342" s="35"/>
      <c r="E1342" s="35"/>
      <c r="F1342" s="35"/>
      <c r="G1342" s="35"/>
      <c r="T1342" s="35"/>
    </row>
    <row r="1343" spans="2:20" ht="15">
      <c r="B1343"/>
      <c r="D1343" s="35"/>
      <c r="E1343" s="35"/>
      <c r="F1343" s="35"/>
      <c r="G1343" s="35"/>
      <c r="T1343" s="35"/>
    </row>
    <row r="1344" spans="2:20" ht="15">
      <c r="B1344"/>
      <c r="D1344" s="35"/>
      <c r="E1344" s="35"/>
      <c r="F1344" s="35"/>
      <c r="G1344" s="35"/>
      <c r="T1344" s="35"/>
    </row>
    <row r="1345" spans="2:20" ht="15">
      <c r="B1345"/>
      <c r="D1345" s="35"/>
      <c r="E1345" s="35"/>
      <c r="F1345" s="35"/>
      <c r="G1345" s="35"/>
      <c r="T1345" s="35"/>
    </row>
    <row r="1346" spans="2:20" ht="15">
      <c r="B1346"/>
      <c r="D1346" s="35"/>
      <c r="E1346" s="35"/>
      <c r="F1346" s="35"/>
      <c r="G1346" s="35"/>
      <c r="T1346" s="35"/>
    </row>
    <row r="1347" spans="2:20" ht="15">
      <c r="B1347"/>
      <c r="D1347" s="35"/>
      <c r="E1347" s="35"/>
      <c r="F1347" s="35"/>
      <c r="G1347" s="35"/>
      <c r="T1347" s="35"/>
    </row>
    <row r="1348" spans="2:20" ht="15">
      <c r="B1348"/>
      <c r="D1348" s="35"/>
      <c r="E1348" s="35"/>
      <c r="F1348" s="35"/>
      <c r="G1348" s="35"/>
      <c r="T1348" s="35"/>
    </row>
    <row r="1349" spans="2:20" ht="15">
      <c r="B1349"/>
      <c r="D1349" s="35"/>
      <c r="E1349" s="35"/>
      <c r="F1349" s="35"/>
      <c r="G1349" s="35"/>
      <c r="T1349" s="35"/>
    </row>
    <row r="1350" spans="2:20" ht="15">
      <c r="B1350"/>
      <c r="D1350" s="35"/>
      <c r="E1350" s="35"/>
      <c r="F1350" s="35"/>
      <c r="G1350" s="35"/>
      <c r="T1350" s="35"/>
    </row>
    <row r="1351" spans="2:20" ht="15">
      <c r="B1351"/>
      <c r="D1351" s="35"/>
      <c r="E1351" s="35"/>
      <c r="F1351" s="35"/>
      <c r="G1351" s="35"/>
      <c r="T1351" s="35"/>
    </row>
    <row r="1352" spans="2:20" ht="15">
      <c r="B1352"/>
      <c r="D1352" s="35"/>
      <c r="E1352" s="35"/>
      <c r="F1352" s="35"/>
      <c r="G1352" s="35"/>
      <c r="T1352" s="35"/>
    </row>
    <row r="1353" spans="2:20" ht="15">
      <c r="B1353"/>
      <c r="D1353" s="35"/>
      <c r="E1353" s="35"/>
      <c r="F1353" s="35"/>
      <c r="G1353" s="35"/>
      <c r="T1353" s="35"/>
    </row>
    <row r="1354" spans="2:20" ht="15">
      <c r="B1354"/>
      <c r="D1354" s="35"/>
      <c r="E1354" s="35"/>
      <c r="F1354" s="35"/>
      <c r="G1354" s="35"/>
      <c r="T1354" s="35"/>
    </row>
    <row r="1355" spans="2:20" ht="15">
      <c r="B1355"/>
      <c r="D1355" s="35"/>
      <c r="E1355" s="35"/>
      <c r="F1355" s="35"/>
      <c r="G1355" s="35"/>
      <c r="T1355" s="35"/>
    </row>
    <row r="1356" spans="2:20" ht="15">
      <c r="B1356"/>
      <c r="D1356" s="35"/>
      <c r="E1356" s="35"/>
      <c r="F1356" s="35"/>
      <c r="G1356" s="35"/>
      <c r="T1356" s="35"/>
    </row>
    <row r="1357" spans="2:20" ht="15">
      <c r="B1357"/>
      <c r="D1357" s="35"/>
      <c r="E1357" s="35"/>
      <c r="F1357" s="35"/>
      <c r="G1357" s="35"/>
      <c r="T1357" s="35"/>
    </row>
    <row r="1358" spans="2:20" ht="15">
      <c r="B1358"/>
      <c r="D1358" s="35"/>
      <c r="E1358" s="35"/>
      <c r="F1358" s="35"/>
      <c r="G1358" s="35"/>
      <c r="T1358" s="35"/>
    </row>
    <row r="1359" spans="2:20" ht="15">
      <c r="B1359"/>
      <c r="D1359" s="35"/>
      <c r="E1359" s="35"/>
      <c r="F1359" s="35"/>
      <c r="G1359" s="35"/>
      <c r="T1359" s="35"/>
    </row>
    <row r="1360" spans="2:20" ht="15">
      <c r="B1360"/>
      <c r="D1360" s="35"/>
      <c r="E1360" s="35"/>
      <c r="F1360" s="35"/>
      <c r="G1360" s="35"/>
      <c r="T1360" s="35"/>
    </row>
    <row r="1361" spans="2:20" ht="15">
      <c r="B1361"/>
      <c r="D1361" s="35"/>
      <c r="E1361" s="35"/>
      <c r="F1361" s="35"/>
      <c r="G1361" s="35"/>
      <c r="T1361" s="35"/>
    </row>
    <row r="1362" spans="2:20" ht="15">
      <c r="B1362"/>
      <c r="D1362" s="35"/>
      <c r="E1362" s="35"/>
      <c r="F1362" s="35"/>
      <c r="G1362" s="35"/>
      <c r="T1362" s="35"/>
    </row>
    <row r="1363" spans="2:20" ht="15">
      <c r="B1363"/>
      <c r="D1363" s="35"/>
      <c r="E1363" s="35"/>
      <c r="F1363" s="35"/>
      <c r="G1363" s="35"/>
      <c r="T1363" s="35"/>
    </row>
    <row r="1364" spans="2:20" ht="15">
      <c r="B1364"/>
      <c r="D1364" s="35"/>
      <c r="E1364" s="35"/>
      <c r="F1364" s="35"/>
      <c r="G1364" s="35"/>
      <c r="T1364" s="35"/>
    </row>
    <row r="1365" spans="2:20" ht="15">
      <c r="B1365"/>
      <c r="D1365" s="35"/>
      <c r="E1365" s="35"/>
      <c r="F1365" s="35"/>
      <c r="G1365" s="35"/>
      <c r="T1365" s="35"/>
    </row>
    <row r="1366" spans="2:20" ht="15">
      <c r="B1366"/>
      <c r="D1366" s="35"/>
      <c r="E1366" s="35"/>
      <c r="F1366" s="35"/>
      <c r="G1366" s="35"/>
      <c r="T1366" s="35"/>
    </row>
    <row r="1367" spans="2:20" ht="15">
      <c r="B1367"/>
      <c r="D1367" s="35"/>
      <c r="E1367" s="35"/>
      <c r="F1367" s="35"/>
      <c r="G1367" s="35"/>
      <c r="T1367" s="35"/>
    </row>
    <row r="1368" spans="2:20" ht="15">
      <c r="B1368"/>
      <c r="D1368" s="35"/>
      <c r="E1368" s="35"/>
      <c r="F1368" s="35"/>
      <c r="G1368" s="35"/>
      <c r="T1368" s="35"/>
    </row>
    <row r="1369" spans="2:20" ht="15">
      <c r="B1369"/>
      <c r="D1369" s="35"/>
      <c r="E1369" s="35"/>
      <c r="F1369" s="35"/>
      <c r="G1369" s="35"/>
      <c r="T1369" s="35"/>
    </row>
    <row r="1370" spans="2:20" ht="15">
      <c r="B1370"/>
      <c r="D1370" s="35"/>
      <c r="E1370" s="35"/>
      <c r="F1370" s="35"/>
      <c r="G1370" s="35"/>
      <c r="T1370" s="35"/>
    </row>
    <row r="1371" spans="2:20" ht="15">
      <c r="B1371"/>
      <c r="D1371" s="35"/>
      <c r="E1371" s="35"/>
      <c r="F1371" s="35"/>
      <c r="G1371" s="35"/>
      <c r="T1371" s="35"/>
    </row>
    <row r="1372" spans="2:20" ht="15">
      <c r="B1372"/>
      <c r="D1372" s="35"/>
      <c r="E1372" s="35"/>
      <c r="F1372" s="35"/>
      <c r="G1372" s="35"/>
      <c r="T1372" s="35"/>
    </row>
    <row r="1373" spans="2:20" ht="15">
      <c r="B1373"/>
      <c r="D1373" s="35"/>
      <c r="E1373" s="35"/>
      <c r="F1373" s="35"/>
      <c r="G1373" s="35"/>
      <c r="T1373" s="35"/>
    </row>
    <row r="1374" spans="2:20" ht="15">
      <c r="B1374"/>
      <c r="D1374" s="35"/>
      <c r="E1374" s="35"/>
      <c r="F1374" s="35"/>
      <c r="G1374" s="35"/>
      <c r="T1374" s="35"/>
    </row>
    <row r="1375" spans="2:20" ht="15">
      <c r="B1375"/>
      <c r="D1375" s="35"/>
      <c r="E1375" s="35"/>
      <c r="F1375" s="35"/>
      <c r="G1375" s="35"/>
      <c r="T1375" s="35"/>
    </row>
    <row r="1376" spans="2:20" ht="15">
      <c r="B1376"/>
      <c r="D1376" s="35"/>
      <c r="E1376" s="35"/>
      <c r="F1376" s="35"/>
      <c r="G1376" s="35"/>
      <c r="T1376" s="35"/>
    </row>
    <row r="1377" spans="2:20" ht="15">
      <c r="B1377"/>
      <c r="D1377" s="35"/>
      <c r="E1377" s="35"/>
      <c r="F1377" s="35"/>
      <c r="G1377" s="35"/>
      <c r="T1377" s="35"/>
    </row>
    <row r="1378" spans="2:20" ht="15">
      <c r="B1378"/>
      <c r="D1378" s="35"/>
      <c r="E1378" s="35"/>
      <c r="F1378" s="35"/>
      <c r="G1378" s="35"/>
      <c r="T1378" s="35"/>
    </row>
    <row r="1379" spans="2:20" ht="15">
      <c r="B1379"/>
      <c r="D1379" s="35"/>
      <c r="E1379" s="35"/>
      <c r="F1379" s="35"/>
      <c r="G1379" s="35"/>
      <c r="T1379" s="35"/>
    </row>
    <row r="1380" spans="2:20" ht="15">
      <c r="B1380"/>
      <c r="D1380" s="35"/>
      <c r="E1380" s="35"/>
      <c r="F1380" s="35"/>
      <c r="G1380" s="35"/>
      <c r="T1380" s="35"/>
    </row>
    <row r="1381" spans="2:20" ht="15">
      <c r="B1381"/>
      <c r="D1381" s="35"/>
      <c r="E1381" s="35"/>
      <c r="F1381" s="35"/>
      <c r="G1381" s="35"/>
      <c r="T1381" s="35"/>
    </row>
    <row r="1382" spans="2:20" ht="15">
      <c r="B1382"/>
      <c r="D1382" s="35"/>
      <c r="E1382" s="35"/>
      <c r="F1382" s="35"/>
      <c r="G1382" s="35"/>
      <c r="T1382" s="35"/>
    </row>
    <row r="1383" spans="2:20" ht="15">
      <c r="B1383"/>
      <c r="D1383" s="35"/>
      <c r="E1383" s="35"/>
      <c r="F1383" s="35"/>
      <c r="G1383" s="35"/>
      <c r="T1383" s="35"/>
    </row>
    <row r="1384" spans="2:20" ht="15">
      <c r="B1384"/>
      <c r="D1384" s="35"/>
      <c r="E1384" s="35"/>
      <c r="F1384" s="35"/>
      <c r="G1384" s="35"/>
      <c r="T1384" s="35"/>
    </row>
    <row r="1385" spans="2:20" ht="15">
      <c r="B1385"/>
      <c r="D1385" s="35"/>
      <c r="E1385" s="35"/>
      <c r="F1385" s="35"/>
      <c r="G1385" s="35"/>
      <c r="T1385" s="35"/>
    </row>
    <row r="1386" spans="2:20" ht="15">
      <c r="B1386"/>
      <c r="D1386" s="35"/>
      <c r="E1386" s="35"/>
      <c r="F1386" s="35"/>
      <c r="G1386" s="35"/>
      <c r="T1386" s="35"/>
    </row>
    <row r="1387" spans="2:20" ht="15">
      <c r="B1387"/>
      <c r="D1387" s="35"/>
      <c r="E1387" s="35"/>
      <c r="F1387" s="35"/>
      <c r="G1387" s="35"/>
      <c r="T1387" s="35"/>
    </row>
    <row r="1388" spans="2:20" ht="15">
      <c r="B1388"/>
      <c r="D1388" s="35"/>
      <c r="E1388" s="35"/>
      <c r="F1388" s="35"/>
      <c r="G1388" s="35"/>
      <c r="T1388" s="35"/>
    </row>
    <row r="1389" spans="2:20" ht="15">
      <c r="B1389"/>
      <c r="D1389" s="35"/>
      <c r="E1389" s="35"/>
      <c r="F1389" s="35"/>
      <c r="G1389" s="35"/>
      <c r="T1389" s="35"/>
    </row>
    <row r="1390" spans="2:20" ht="15">
      <c r="B1390"/>
      <c r="D1390" s="35"/>
      <c r="E1390" s="35"/>
      <c r="F1390" s="35"/>
      <c r="G1390" s="35"/>
      <c r="T1390" s="35"/>
    </row>
    <row r="1391" spans="2:20" ht="15">
      <c r="B1391"/>
      <c r="D1391" s="35"/>
      <c r="E1391" s="35"/>
      <c r="F1391" s="35"/>
      <c r="G1391" s="35"/>
      <c r="T1391" s="35"/>
    </row>
    <row r="1392" spans="2:20" ht="15">
      <c r="B1392"/>
      <c r="D1392" s="35"/>
      <c r="E1392" s="35"/>
      <c r="F1392" s="35"/>
      <c r="G1392" s="35"/>
      <c r="T1392" s="35"/>
    </row>
    <row r="1393" spans="2:20" ht="15">
      <c r="B1393"/>
      <c r="D1393" s="35"/>
      <c r="E1393" s="35"/>
      <c r="F1393" s="35"/>
      <c r="G1393" s="35"/>
      <c r="T1393" s="35"/>
    </row>
    <row r="1394" spans="2:20" ht="15">
      <c r="B1394"/>
      <c r="D1394" s="35"/>
      <c r="E1394" s="35"/>
      <c r="F1394" s="35"/>
      <c r="G1394" s="35"/>
      <c r="T1394" s="35"/>
    </row>
    <row r="1395" spans="2:20" ht="15">
      <c r="B1395"/>
      <c r="D1395" s="35"/>
      <c r="E1395" s="35"/>
      <c r="F1395" s="35"/>
      <c r="G1395" s="35"/>
      <c r="T1395" s="35"/>
    </row>
    <row r="1396" spans="2:20" ht="15">
      <c r="B1396"/>
      <c r="D1396" s="35"/>
      <c r="E1396" s="35"/>
      <c r="F1396" s="35"/>
      <c r="G1396" s="35"/>
      <c r="T1396" s="35"/>
    </row>
    <row r="1397" spans="2:20" ht="15">
      <c r="B1397"/>
      <c r="D1397" s="35"/>
      <c r="E1397" s="35"/>
      <c r="F1397" s="35"/>
      <c r="G1397" s="35"/>
      <c r="T1397" s="35"/>
    </row>
    <row r="1398" spans="2:20" ht="15">
      <c r="B1398"/>
      <c r="D1398" s="35"/>
      <c r="E1398" s="35"/>
      <c r="F1398" s="35"/>
      <c r="G1398" s="35"/>
      <c r="T1398" s="35"/>
    </row>
    <row r="1399" spans="2:20" ht="15">
      <c r="B1399"/>
      <c r="D1399" s="35"/>
      <c r="E1399" s="35"/>
      <c r="F1399" s="35"/>
      <c r="G1399" s="35"/>
      <c r="T1399" s="35"/>
    </row>
    <row r="1400" spans="2:20" ht="15">
      <c r="B1400"/>
      <c r="D1400" s="35"/>
      <c r="E1400" s="35"/>
      <c r="F1400" s="35"/>
      <c r="G1400" s="35"/>
      <c r="T1400" s="35"/>
    </row>
    <row r="1401" spans="2:20" ht="15">
      <c r="B1401"/>
      <c r="D1401" s="35"/>
      <c r="E1401" s="35"/>
      <c r="F1401" s="35"/>
      <c r="G1401" s="35"/>
      <c r="T1401" s="35"/>
    </row>
    <row r="1402" spans="2:20" ht="15">
      <c r="B1402"/>
      <c r="D1402" s="35"/>
      <c r="E1402" s="35"/>
      <c r="F1402" s="35"/>
      <c r="G1402" s="35"/>
      <c r="T1402" s="35"/>
    </row>
    <row r="1403" spans="2:20" ht="15">
      <c r="B1403"/>
      <c r="D1403" s="35"/>
      <c r="E1403" s="35"/>
      <c r="F1403" s="35"/>
      <c r="G1403" s="35"/>
      <c r="T1403" s="35"/>
    </row>
    <row r="1404" spans="2:20" ht="15">
      <c r="B1404"/>
      <c r="D1404" s="35"/>
      <c r="E1404" s="35"/>
      <c r="F1404" s="35"/>
      <c r="G1404" s="35"/>
      <c r="T1404" s="35"/>
    </row>
    <row r="1405" spans="2:20" ht="15">
      <c r="B1405"/>
      <c r="D1405" s="35"/>
      <c r="E1405" s="35"/>
      <c r="F1405" s="35"/>
      <c r="G1405" s="35"/>
      <c r="T1405" s="35"/>
    </row>
    <row r="1406" spans="2:20" ht="15">
      <c r="B1406"/>
      <c r="D1406" s="35"/>
      <c r="E1406" s="35"/>
      <c r="F1406" s="35"/>
      <c r="G1406" s="35"/>
      <c r="T1406" s="35"/>
    </row>
    <row r="1407" spans="2:20" ht="15">
      <c r="B1407"/>
      <c r="D1407" s="35"/>
      <c r="E1407" s="35"/>
      <c r="F1407" s="35"/>
      <c r="G1407" s="35"/>
      <c r="T1407" s="35"/>
    </row>
    <row r="1408" spans="2:20" ht="15">
      <c r="B1408"/>
      <c r="D1408" s="35"/>
      <c r="E1408" s="35"/>
      <c r="F1408" s="35"/>
      <c r="G1408" s="35"/>
      <c r="T1408" s="35"/>
    </row>
    <row r="1409" spans="2:20" ht="15">
      <c r="B1409"/>
      <c r="D1409" s="35"/>
      <c r="E1409" s="35"/>
      <c r="F1409" s="35"/>
      <c r="G1409" s="35"/>
      <c r="T1409" s="35"/>
    </row>
    <row r="1410" spans="2:20" ht="15">
      <c r="B1410"/>
      <c r="D1410" s="35"/>
      <c r="E1410" s="35"/>
      <c r="F1410" s="35"/>
      <c r="G1410" s="35"/>
      <c r="T1410" s="35"/>
    </row>
    <row r="1411" spans="2:20" ht="15">
      <c r="B1411"/>
      <c r="D1411" s="35"/>
      <c r="E1411" s="35"/>
      <c r="F1411" s="35"/>
      <c r="G1411" s="35"/>
      <c r="T1411" s="35"/>
    </row>
    <row r="1412" spans="2:20" ht="15">
      <c r="B1412"/>
      <c r="D1412" s="35"/>
      <c r="E1412" s="35"/>
      <c r="F1412" s="35"/>
      <c r="G1412" s="35"/>
      <c r="T1412" s="35"/>
    </row>
    <row r="1413" spans="2:20" ht="15">
      <c r="B1413"/>
      <c r="D1413" s="35"/>
      <c r="E1413" s="35"/>
      <c r="F1413" s="35"/>
      <c r="G1413" s="35"/>
      <c r="T1413" s="35"/>
    </row>
    <row r="1414" spans="2:20" ht="15">
      <c r="B1414"/>
      <c r="D1414" s="35"/>
      <c r="E1414" s="35"/>
      <c r="F1414" s="35"/>
      <c r="G1414" s="35"/>
      <c r="T1414" s="35"/>
    </row>
    <row r="1415" spans="2:20" ht="15">
      <c r="B1415"/>
      <c r="D1415" s="35"/>
      <c r="E1415" s="35"/>
      <c r="F1415" s="35"/>
      <c r="G1415" s="35"/>
      <c r="T1415" s="35"/>
    </row>
    <row r="1416" spans="2:20" ht="15">
      <c r="B1416"/>
      <c r="D1416" s="35"/>
      <c r="E1416" s="35"/>
      <c r="F1416" s="35"/>
      <c r="G1416" s="35"/>
      <c r="T1416" s="35"/>
    </row>
    <row r="1417" spans="2:20" ht="15">
      <c r="B1417"/>
      <c r="D1417" s="35"/>
      <c r="E1417" s="35"/>
      <c r="F1417" s="35"/>
      <c r="G1417" s="35"/>
      <c r="T1417" s="35"/>
    </row>
    <row r="1418" spans="2:20" ht="15">
      <c r="B1418"/>
      <c r="D1418" s="35"/>
      <c r="E1418" s="35"/>
      <c r="F1418" s="35"/>
      <c r="G1418" s="35"/>
      <c r="T1418" s="35"/>
    </row>
    <row r="1419" spans="2:20" ht="15">
      <c r="B1419"/>
      <c r="D1419" s="35"/>
      <c r="E1419" s="35"/>
      <c r="F1419" s="35"/>
      <c r="G1419" s="35"/>
      <c r="T1419" s="35"/>
    </row>
    <row r="1420" spans="2:20" ht="15">
      <c r="B1420"/>
      <c r="D1420" s="35"/>
      <c r="E1420" s="35"/>
      <c r="F1420" s="35"/>
      <c r="G1420" s="35"/>
      <c r="T1420" s="35"/>
    </row>
    <row r="1421" spans="2:20" ht="15">
      <c r="B1421"/>
      <c r="D1421" s="35"/>
      <c r="E1421" s="35"/>
      <c r="F1421" s="35"/>
      <c r="G1421" s="35"/>
      <c r="T1421" s="35"/>
    </row>
    <row r="1422" spans="2:20" ht="15">
      <c r="B1422"/>
      <c r="D1422" s="35"/>
      <c r="E1422" s="35"/>
      <c r="F1422" s="35"/>
      <c r="G1422" s="35"/>
      <c r="T1422" s="35"/>
    </row>
    <row r="1423" spans="2:20" ht="15">
      <c r="B1423"/>
      <c r="D1423" s="35"/>
      <c r="E1423" s="35"/>
      <c r="F1423" s="35"/>
      <c r="G1423" s="35"/>
      <c r="T1423" s="35"/>
    </row>
    <row r="1424" spans="2:20" ht="15">
      <c r="B1424"/>
      <c r="D1424" s="35"/>
      <c r="E1424" s="35"/>
      <c r="F1424" s="35"/>
      <c r="G1424" s="35"/>
      <c r="T1424" s="35"/>
    </row>
    <row r="1425" spans="2:20" ht="15">
      <c r="B1425"/>
      <c r="D1425" s="35"/>
      <c r="E1425" s="35"/>
      <c r="F1425" s="35"/>
      <c r="G1425" s="35"/>
      <c r="T1425" s="35"/>
    </row>
    <row r="1426" spans="2:20" ht="15">
      <c r="B1426"/>
      <c r="D1426" s="35"/>
      <c r="E1426" s="35"/>
      <c r="F1426" s="35"/>
      <c r="G1426" s="35"/>
      <c r="T1426" s="35"/>
    </row>
    <row r="1427" spans="2:20" ht="15">
      <c r="B1427"/>
      <c r="D1427" s="35"/>
      <c r="E1427" s="35"/>
      <c r="F1427" s="35"/>
      <c r="G1427" s="35"/>
      <c r="T1427" s="35"/>
    </row>
    <row r="1428" spans="2:20" ht="15">
      <c r="B1428"/>
      <c r="D1428" s="35"/>
      <c r="E1428" s="35"/>
      <c r="F1428" s="35"/>
      <c r="G1428" s="35"/>
      <c r="T1428" s="35"/>
    </row>
    <row r="1429" spans="2:20" ht="15">
      <c r="B1429"/>
      <c r="D1429" s="35"/>
      <c r="E1429" s="35"/>
      <c r="F1429" s="35"/>
      <c r="G1429" s="35"/>
      <c r="T1429" s="35"/>
    </row>
    <row r="1430" spans="2:20" ht="15">
      <c r="B1430"/>
      <c r="D1430" s="35"/>
      <c r="E1430" s="35"/>
      <c r="F1430" s="35"/>
      <c r="G1430" s="35"/>
      <c r="T1430" s="35"/>
    </row>
    <row r="1431" spans="2:20" ht="15">
      <c r="B1431"/>
      <c r="D1431" s="35"/>
      <c r="E1431" s="35"/>
      <c r="F1431" s="35"/>
      <c r="G1431" s="35"/>
      <c r="T1431" s="35"/>
    </row>
    <row r="1432" spans="2:20" ht="15">
      <c r="B1432"/>
      <c r="D1432" s="35"/>
      <c r="E1432" s="35"/>
      <c r="F1432" s="35"/>
      <c r="G1432" s="35"/>
      <c r="T1432" s="35"/>
    </row>
    <row r="1433" spans="2:20" ht="15">
      <c r="B1433"/>
      <c r="D1433" s="35"/>
      <c r="E1433" s="35"/>
      <c r="F1433" s="35"/>
      <c r="G1433" s="35"/>
      <c r="T1433" s="35"/>
    </row>
    <row r="1434" spans="2:20" ht="15">
      <c r="B1434"/>
      <c r="D1434" s="35"/>
      <c r="E1434" s="35"/>
      <c r="F1434" s="35"/>
      <c r="G1434" s="35"/>
      <c r="T1434" s="35"/>
    </row>
    <row r="1435" spans="2:20" ht="15">
      <c r="B1435"/>
      <c r="D1435" s="35"/>
      <c r="E1435" s="35"/>
      <c r="F1435" s="35"/>
      <c r="G1435" s="35"/>
      <c r="T1435" s="35"/>
    </row>
    <row r="1436" spans="2:20" ht="15">
      <c r="B1436"/>
      <c r="D1436" s="35"/>
      <c r="E1436" s="35"/>
      <c r="F1436" s="35"/>
      <c r="G1436" s="35"/>
      <c r="T1436" s="35"/>
    </row>
    <row r="1437" spans="2:20" ht="15">
      <c r="B1437"/>
      <c r="D1437" s="35"/>
      <c r="E1437" s="35"/>
      <c r="F1437" s="35"/>
      <c r="G1437" s="35"/>
      <c r="T1437" s="35"/>
    </row>
    <row r="1438" spans="2:20" ht="15">
      <c r="B1438"/>
      <c r="D1438" s="35"/>
      <c r="E1438" s="35"/>
      <c r="F1438" s="35"/>
      <c r="G1438" s="35"/>
      <c r="T1438" s="35"/>
    </row>
    <row r="1439" spans="2:20" ht="15">
      <c r="B1439"/>
      <c r="D1439" s="35"/>
      <c r="E1439" s="35"/>
      <c r="F1439" s="35"/>
      <c r="G1439" s="35"/>
      <c r="T1439" s="35"/>
    </row>
    <row r="1440" spans="2:20" ht="15">
      <c r="B1440"/>
      <c r="D1440" s="35"/>
      <c r="E1440" s="35"/>
      <c r="F1440" s="35"/>
      <c r="G1440" s="35"/>
      <c r="T1440" s="35"/>
    </row>
    <row r="1441" spans="2:20" ht="15">
      <c r="B1441"/>
      <c r="D1441" s="35"/>
      <c r="E1441" s="35"/>
      <c r="F1441" s="35"/>
      <c r="G1441" s="35"/>
      <c r="T1441" s="35"/>
    </row>
    <row r="1442" spans="2:20" ht="15">
      <c r="B1442"/>
      <c r="D1442" s="35"/>
      <c r="E1442" s="35"/>
      <c r="F1442" s="35"/>
      <c r="G1442" s="35"/>
      <c r="T1442" s="35"/>
    </row>
    <row r="1443" spans="2:20" ht="15">
      <c r="B1443"/>
      <c r="D1443" s="35"/>
      <c r="E1443" s="35"/>
      <c r="F1443" s="35"/>
      <c r="G1443" s="35"/>
      <c r="T1443" s="35"/>
    </row>
    <row r="1444" spans="2:20" ht="15">
      <c r="B1444"/>
      <c r="D1444" s="35"/>
      <c r="E1444" s="35"/>
      <c r="F1444" s="35"/>
      <c r="G1444" s="35"/>
      <c r="T1444" s="35"/>
    </row>
    <row r="1445" spans="2:20" ht="15">
      <c r="B1445"/>
      <c r="D1445" s="35"/>
      <c r="E1445" s="35"/>
      <c r="F1445" s="35"/>
      <c r="G1445" s="35"/>
      <c r="T1445" s="35"/>
    </row>
    <row r="1446" spans="2:20" ht="15">
      <c r="B1446"/>
      <c r="D1446" s="35"/>
      <c r="E1446" s="35"/>
      <c r="F1446" s="35"/>
      <c r="G1446" s="35"/>
      <c r="T1446" s="35"/>
    </row>
    <row r="1447" spans="2:20" ht="15">
      <c r="B1447"/>
      <c r="D1447" s="35"/>
      <c r="E1447" s="35"/>
      <c r="F1447" s="35"/>
      <c r="G1447" s="35"/>
      <c r="T1447" s="35"/>
    </row>
    <row r="1448" spans="2:20" ht="15">
      <c r="B1448"/>
      <c r="D1448" s="35"/>
      <c r="E1448" s="35"/>
      <c r="F1448" s="35"/>
      <c r="G1448" s="35"/>
      <c r="T1448" s="35"/>
    </row>
    <row r="1449" spans="2:20" ht="15">
      <c r="B1449"/>
      <c r="D1449" s="35"/>
      <c r="E1449" s="35"/>
      <c r="F1449" s="35"/>
      <c r="G1449" s="35"/>
      <c r="T1449" s="35"/>
    </row>
    <row r="1450" spans="2:20" ht="15">
      <c r="B1450"/>
      <c r="D1450" s="35"/>
      <c r="E1450" s="35"/>
      <c r="F1450" s="35"/>
      <c r="G1450" s="35"/>
      <c r="T1450" s="35"/>
    </row>
    <row r="1451" spans="2:20" ht="15">
      <c r="B1451"/>
      <c r="D1451" s="35"/>
      <c r="E1451" s="35"/>
      <c r="F1451" s="35"/>
      <c r="G1451" s="35"/>
      <c r="T1451" s="35"/>
    </row>
    <row r="1452" spans="2:20" ht="15">
      <c r="B1452"/>
      <c r="D1452" s="35"/>
      <c r="E1452" s="35"/>
      <c r="F1452" s="35"/>
      <c r="G1452" s="35"/>
      <c r="T1452" s="35"/>
    </row>
    <row r="1453" spans="2:20" ht="15">
      <c r="B1453"/>
      <c r="D1453" s="35"/>
      <c r="E1453" s="35"/>
      <c r="F1453" s="35"/>
      <c r="G1453" s="35"/>
      <c r="T1453" s="35"/>
    </row>
    <row r="1454" spans="2:20" ht="15">
      <c r="B1454"/>
      <c r="D1454" s="35"/>
      <c r="E1454" s="35"/>
      <c r="F1454" s="35"/>
      <c r="G1454" s="35"/>
      <c r="T1454" s="35"/>
    </row>
    <row r="1455" spans="2:20" ht="15">
      <c r="B1455"/>
      <c r="D1455" s="35"/>
      <c r="E1455" s="35"/>
      <c r="F1455" s="35"/>
      <c r="G1455" s="35"/>
      <c r="T1455" s="35"/>
    </row>
    <row r="1456" spans="2:20" ht="15">
      <c r="B1456"/>
      <c r="D1456" s="35"/>
      <c r="E1456" s="35"/>
      <c r="F1456" s="35"/>
      <c r="G1456" s="35"/>
      <c r="T1456" s="35"/>
    </row>
    <row r="1457" spans="2:20" ht="15">
      <c r="B1457"/>
      <c r="D1457" s="35"/>
      <c r="E1457" s="35"/>
      <c r="F1457" s="35"/>
      <c r="G1457" s="35"/>
      <c r="T1457" s="35"/>
    </row>
    <row r="1458" spans="2:20" ht="15">
      <c r="B1458"/>
      <c r="D1458" s="35"/>
      <c r="E1458" s="35"/>
      <c r="F1458" s="35"/>
      <c r="G1458" s="35"/>
      <c r="T1458" s="35"/>
    </row>
    <row r="1459" spans="2:20" ht="15">
      <c r="B1459"/>
      <c r="D1459" s="35"/>
      <c r="E1459" s="35"/>
      <c r="F1459" s="35"/>
      <c r="G1459" s="35"/>
      <c r="T1459" s="35"/>
    </row>
    <row r="1460" spans="2:20" ht="15">
      <c r="B1460"/>
      <c r="D1460" s="35"/>
      <c r="E1460" s="35"/>
      <c r="F1460" s="35"/>
      <c r="G1460" s="35"/>
      <c r="T1460" s="35"/>
    </row>
    <row r="1461" spans="2:20" ht="15">
      <c r="B1461"/>
      <c r="D1461" s="35"/>
      <c r="E1461" s="35"/>
      <c r="F1461" s="35"/>
      <c r="G1461" s="35"/>
      <c r="T1461" s="35"/>
    </row>
    <row r="1462" spans="2:20" ht="15">
      <c r="B1462"/>
      <c r="D1462" s="35"/>
      <c r="E1462" s="35"/>
      <c r="F1462" s="35"/>
      <c r="G1462" s="35"/>
      <c r="T1462" s="35"/>
    </row>
    <row r="1463" spans="2:20" ht="15">
      <c r="B1463"/>
      <c r="D1463" s="35"/>
      <c r="E1463" s="35"/>
      <c r="F1463" s="35"/>
      <c r="G1463" s="35"/>
      <c r="T1463" s="35"/>
    </row>
    <row r="1464" spans="2:20" ht="15">
      <c r="B1464"/>
      <c r="D1464" s="35"/>
      <c r="E1464" s="35"/>
      <c r="F1464" s="35"/>
      <c r="G1464" s="35"/>
      <c r="T1464" s="35"/>
    </row>
    <row r="1465" spans="2:20" ht="15">
      <c r="B1465"/>
      <c r="D1465" s="35"/>
      <c r="E1465" s="35"/>
      <c r="F1465" s="35"/>
      <c r="G1465" s="35"/>
      <c r="T1465" s="35"/>
    </row>
    <row r="1466" spans="2:20" ht="15">
      <c r="B1466"/>
      <c r="D1466" s="35"/>
      <c r="E1466" s="35"/>
      <c r="F1466" s="35"/>
      <c r="G1466" s="35"/>
      <c r="T1466" s="35"/>
    </row>
    <row r="1467" spans="2:20" ht="15">
      <c r="B1467"/>
      <c r="D1467" s="35"/>
      <c r="E1467" s="35"/>
      <c r="F1467" s="35"/>
      <c r="G1467" s="35"/>
      <c r="T1467" s="35"/>
    </row>
    <row r="1468" spans="2:20" ht="15">
      <c r="B1468"/>
      <c r="D1468" s="35"/>
      <c r="E1468" s="35"/>
      <c r="F1468" s="35"/>
      <c r="G1468" s="35"/>
      <c r="T1468" s="35"/>
    </row>
    <row r="1469" spans="2:20" ht="15">
      <c r="B1469"/>
      <c r="D1469" s="35"/>
      <c r="E1469" s="35"/>
      <c r="F1469" s="35"/>
      <c r="G1469" s="35"/>
      <c r="T1469" s="35"/>
    </row>
    <row r="1470" spans="2:20" ht="15">
      <c r="B1470"/>
      <c r="D1470" s="35"/>
      <c r="E1470" s="35"/>
      <c r="F1470" s="35"/>
      <c r="G1470" s="35"/>
      <c r="T1470" s="35"/>
    </row>
    <row r="1471" spans="2:20" ht="15">
      <c r="B1471"/>
      <c r="D1471" s="35"/>
      <c r="E1471" s="35"/>
      <c r="F1471" s="35"/>
      <c r="G1471" s="35"/>
      <c r="T1471" s="35"/>
    </row>
    <row r="1472" spans="2:20" ht="15">
      <c r="B1472"/>
      <c r="D1472" s="35"/>
      <c r="E1472" s="35"/>
      <c r="F1472" s="35"/>
      <c r="G1472" s="35"/>
      <c r="T1472" s="35"/>
    </row>
    <row r="1473" spans="2:20" ht="15">
      <c r="B1473"/>
      <c r="D1473" s="35"/>
      <c r="E1473" s="35"/>
      <c r="F1473" s="35"/>
      <c r="G1473" s="35"/>
      <c r="T1473" s="35"/>
    </row>
    <row r="1474" spans="2:20" ht="15">
      <c r="B1474"/>
      <c r="D1474" s="35"/>
      <c r="E1474" s="35"/>
      <c r="F1474" s="35"/>
      <c r="G1474" s="35"/>
      <c r="T1474" s="35"/>
    </row>
    <row r="1475" spans="2:20" ht="15">
      <c r="B1475"/>
      <c r="D1475" s="35"/>
      <c r="E1475" s="35"/>
      <c r="F1475" s="35"/>
      <c r="G1475" s="35"/>
      <c r="T1475" s="35"/>
    </row>
    <row r="1476" spans="2:20" ht="15">
      <c r="B1476"/>
      <c r="D1476" s="35"/>
      <c r="E1476" s="35"/>
      <c r="F1476" s="35"/>
      <c r="G1476" s="35"/>
      <c r="T1476" s="35"/>
    </row>
    <row r="1477" spans="2:20" ht="15">
      <c r="B1477"/>
      <c r="D1477" s="35"/>
      <c r="E1477" s="35"/>
      <c r="F1477" s="35"/>
      <c r="G1477" s="35"/>
      <c r="T1477" s="35"/>
    </row>
    <row r="1478" spans="2:20" ht="15">
      <c r="B1478"/>
      <c r="D1478" s="35"/>
      <c r="E1478" s="35"/>
      <c r="F1478" s="35"/>
      <c r="G1478" s="35"/>
      <c r="T1478" s="35"/>
    </row>
    <row r="1479" spans="2:20" ht="15">
      <c r="B1479"/>
      <c r="D1479" s="35"/>
      <c r="E1479" s="35"/>
      <c r="F1479" s="35"/>
      <c r="G1479" s="35"/>
      <c r="T1479" s="35"/>
    </row>
    <row r="1480" spans="2:20" ht="15">
      <c r="B1480"/>
      <c r="D1480" s="35"/>
      <c r="E1480" s="35"/>
      <c r="F1480" s="35"/>
      <c r="G1480" s="35"/>
      <c r="T1480" s="35"/>
    </row>
    <row r="1481" spans="2:20" ht="15">
      <c r="B1481"/>
      <c r="D1481" s="35"/>
      <c r="E1481" s="35"/>
      <c r="F1481" s="35"/>
      <c r="G1481" s="35"/>
      <c r="T1481" s="35"/>
    </row>
    <row r="1482" spans="2:20" ht="15">
      <c r="B1482"/>
      <c r="D1482" s="35"/>
      <c r="E1482" s="35"/>
      <c r="F1482" s="35"/>
      <c r="G1482" s="35"/>
      <c r="T1482" s="35"/>
    </row>
    <row r="1483" spans="2:20" ht="15">
      <c r="B1483"/>
      <c r="D1483" s="35"/>
      <c r="E1483" s="35"/>
      <c r="F1483" s="35"/>
      <c r="G1483" s="35"/>
      <c r="T1483" s="35"/>
    </row>
    <row r="1484" spans="2:20" ht="15">
      <c r="B1484"/>
      <c r="D1484" s="35"/>
      <c r="E1484" s="35"/>
      <c r="F1484" s="35"/>
      <c r="G1484" s="35"/>
      <c r="T1484" s="35"/>
    </row>
    <row r="1485" spans="2:20" ht="15">
      <c r="B1485"/>
      <c r="D1485" s="35"/>
      <c r="E1485" s="35"/>
      <c r="F1485" s="35"/>
      <c r="G1485" s="35"/>
      <c r="T1485" s="35"/>
    </row>
    <row r="1486" spans="2:20" ht="15">
      <c r="B1486"/>
      <c r="D1486" s="35"/>
      <c r="E1486" s="35"/>
      <c r="F1486" s="35"/>
      <c r="G1486" s="35"/>
      <c r="T1486" s="35"/>
    </row>
    <row r="1487" spans="2:20" ht="15">
      <c r="B1487"/>
      <c r="D1487" s="35"/>
      <c r="E1487" s="35"/>
      <c r="F1487" s="35"/>
      <c r="G1487" s="35"/>
      <c r="T1487" s="35"/>
    </row>
    <row r="1488" spans="2:20" ht="15">
      <c r="B1488"/>
      <c r="D1488" s="35"/>
      <c r="E1488" s="35"/>
      <c r="F1488" s="35"/>
      <c r="G1488" s="35"/>
      <c r="T1488" s="35"/>
    </row>
    <row r="1489" spans="2:20" ht="15">
      <c r="B1489"/>
      <c r="D1489" s="35"/>
      <c r="E1489" s="35"/>
      <c r="F1489" s="35"/>
      <c r="G1489" s="35"/>
      <c r="T1489" s="35"/>
    </row>
    <row r="1490" spans="2:20" ht="15">
      <c r="B1490"/>
      <c r="D1490" s="35"/>
      <c r="E1490" s="35"/>
      <c r="F1490" s="35"/>
      <c r="G1490" s="35"/>
      <c r="T1490" s="35"/>
    </row>
    <row r="1491" spans="2:20" ht="15">
      <c r="B1491"/>
      <c r="D1491" s="35"/>
      <c r="E1491" s="35"/>
      <c r="F1491" s="35"/>
      <c r="G1491" s="35"/>
      <c r="T1491" s="35"/>
    </row>
    <row r="1492" spans="2:20" ht="15">
      <c r="B1492"/>
      <c r="D1492" s="35"/>
      <c r="E1492" s="35"/>
      <c r="F1492" s="35"/>
      <c r="G1492" s="35"/>
      <c r="T1492" s="35"/>
    </row>
    <row r="1493" spans="2:20" ht="15">
      <c r="B1493"/>
      <c r="D1493" s="35"/>
      <c r="E1493" s="35"/>
      <c r="F1493" s="35"/>
      <c r="G1493" s="35"/>
      <c r="T1493" s="35"/>
    </row>
    <row r="1494" spans="2:20" ht="15">
      <c r="B1494"/>
      <c r="D1494" s="35"/>
      <c r="E1494" s="35"/>
      <c r="F1494" s="35"/>
      <c r="G1494" s="35"/>
      <c r="T1494" s="35"/>
    </row>
    <row r="1495" spans="2:20" ht="15">
      <c r="B1495"/>
      <c r="D1495" s="35"/>
      <c r="E1495" s="35"/>
      <c r="F1495" s="35"/>
      <c r="G1495" s="35"/>
      <c r="T1495" s="35"/>
    </row>
    <row r="1496" spans="2:20" ht="15">
      <c r="B1496"/>
      <c r="D1496" s="35"/>
      <c r="E1496" s="35"/>
      <c r="F1496" s="35"/>
      <c r="G1496" s="35"/>
      <c r="T1496" s="35"/>
    </row>
    <row r="1497" spans="2:20" ht="15">
      <c r="B1497"/>
      <c r="D1497" s="35"/>
      <c r="E1497" s="35"/>
      <c r="F1497" s="35"/>
      <c r="G1497" s="35"/>
      <c r="T1497" s="35"/>
    </row>
    <row r="1498" spans="2:20" ht="15">
      <c r="B1498"/>
      <c r="D1498" s="35"/>
      <c r="E1498" s="35"/>
      <c r="F1498" s="35"/>
      <c r="G1498" s="35"/>
      <c r="T1498" s="35"/>
    </row>
    <row r="1499" spans="2:20" ht="15">
      <c r="B1499"/>
      <c r="D1499" s="35"/>
      <c r="E1499" s="35"/>
      <c r="F1499" s="35"/>
      <c r="G1499" s="35"/>
      <c r="T1499" s="35"/>
    </row>
    <row r="1500" spans="2:20" ht="15">
      <c r="B1500"/>
      <c r="D1500" s="35"/>
      <c r="E1500" s="35"/>
      <c r="F1500" s="35"/>
      <c r="G1500" s="35"/>
      <c r="T1500" s="35"/>
    </row>
    <row r="1501" spans="2:20" ht="15">
      <c r="B1501"/>
      <c r="D1501" s="35"/>
      <c r="E1501" s="35"/>
      <c r="F1501" s="35"/>
      <c r="G1501" s="35"/>
      <c r="T1501" s="35"/>
    </row>
    <row r="1502" spans="2:20" ht="15">
      <c r="B1502"/>
      <c r="D1502" s="35"/>
      <c r="E1502" s="35"/>
      <c r="F1502" s="35"/>
      <c r="G1502" s="35"/>
      <c r="T1502" s="35"/>
    </row>
    <row r="1503" spans="2:20" ht="15">
      <c r="B1503"/>
      <c r="D1503" s="35"/>
      <c r="E1503" s="35"/>
      <c r="F1503" s="35"/>
      <c r="G1503" s="35"/>
      <c r="T1503" s="35"/>
    </row>
    <row r="1504" spans="2:20" ht="15">
      <c r="B1504"/>
      <c r="D1504" s="35"/>
      <c r="E1504" s="35"/>
      <c r="F1504" s="35"/>
      <c r="G1504" s="35"/>
      <c r="T1504" s="35"/>
    </row>
    <row r="1505" spans="2:20" ht="15">
      <c r="B1505"/>
      <c r="D1505" s="35"/>
      <c r="E1505" s="35"/>
      <c r="F1505" s="35"/>
      <c r="G1505" s="35"/>
      <c r="T1505" s="35"/>
    </row>
    <row r="1506" spans="2:20" ht="15">
      <c r="B1506"/>
      <c r="D1506" s="35"/>
      <c r="E1506" s="35"/>
      <c r="F1506" s="35"/>
      <c r="G1506" s="35"/>
      <c r="T1506" s="35"/>
    </row>
    <row r="1507" spans="2:20" ht="15">
      <c r="B1507"/>
      <c r="D1507" s="35"/>
      <c r="E1507" s="35"/>
      <c r="F1507" s="35"/>
      <c r="G1507" s="35"/>
      <c r="T1507" s="35"/>
    </row>
    <row r="1508" spans="2:20" ht="15">
      <c r="B1508"/>
      <c r="D1508" s="35"/>
      <c r="E1508" s="35"/>
      <c r="F1508" s="35"/>
      <c r="G1508" s="35"/>
      <c r="T1508" s="35"/>
    </row>
    <row r="1509" spans="2:20" ht="15">
      <c r="B1509"/>
      <c r="D1509" s="35"/>
      <c r="E1509" s="35"/>
      <c r="F1509" s="35"/>
      <c r="G1509" s="35"/>
      <c r="T1509" s="35"/>
    </row>
    <row r="1510" spans="2:20" ht="15">
      <c r="B1510"/>
      <c r="D1510" s="35"/>
      <c r="E1510" s="35"/>
      <c r="F1510" s="35"/>
      <c r="G1510" s="35"/>
      <c r="T1510" s="35"/>
    </row>
    <row r="1511" spans="2:20" ht="15">
      <c r="B1511"/>
      <c r="D1511" s="35"/>
      <c r="E1511" s="35"/>
      <c r="F1511" s="35"/>
      <c r="G1511" s="35"/>
      <c r="T1511" s="35"/>
    </row>
    <row r="1512" spans="2:20" ht="15">
      <c r="B1512"/>
      <c r="D1512" s="35"/>
      <c r="E1512" s="35"/>
      <c r="F1512" s="35"/>
      <c r="G1512" s="35"/>
      <c r="T1512" s="35"/>
    </row>
    <row r="1513" spans="2:20" ht="15">
      <c r="B1513"/>
      <c r="D1513" s="35"/>
      <c r="E1513" s="35"/>
      <c r="F1513" s="35"/>
      <c r="G1513" s="35"/>
      <c r="T1513" s="35"/>
    </row>
    <row r="1514" spans="2:20" ht="15">
      <c r="B1514"/>
      <c r="D1514" s="35"/>
      <c r="E1514" s="35"/>
      <c r="F1514" s="35"/>
      <c r="G1514" s="35"/>
      <c r="T1514" s="35"/>
    </row>
    <row r="1515" spans="2:20" ht="15">
      <c r="B1515"/>
      <c r="D1515" s="35"/>
      <c r="E1515" s="35"/>
      <c r="F1515" s="35"/>
      <c r="G1515" s="35"/>
      <c r="T1515" s="35"/>
    </row>
    <row r="1516" spans="2:20" ht="15">
      <c r="B1516"/>
      <c r="D1516" s="35"/>
      <c r="E1516" s="35"/>
      <c r="F1516" s="35"/>
      <c r="G1516" s="35"/>
      <c r="T1516" s="35"/>
    </row>
    <row r="1517" spans="2:20" ht="15">
      <c r="B1517"/>
      <c r="D1517" s="35"/>
      <c r="E1517" s="35"/>
      <c r="F1517" s="35"/>
      <c r="G1517" s="35"/>
      <c r="T1517" s="35"/>
    </row>
    <row r="1518" spans="2:20" ht="15">
      <c r="B1518"/>
      <c r="D1518" s="35"/>
      <c r="E1518" s="35"/>
      <c r="F1518" s="35"/>
      <c r="G1518" s="35"/>
      <c r="T1518" s="35"/>
    </row>
    <row r="1519" spans="2:20" ht="15">
      <c r="B1519"/>
      <c r="D1519" s="35"/>
      <c r="E1519" s="35"/>
      <c r="F1519" s="35"/>
      <c r="G1519" s="35"/>
      <c r="T1519" s="35"/>
    </row>
    <row r="1520" spans="2:20" ht="15">
      <c r="B1520"/>
      <c r="D1520" s="35"/>
      <c r="E1520" s="35"/>
      <c r="F1520" s="35"/>
      <c r="G1520" s="35"/>
      <c r="T1520" s="35"/>
    </row>
    <row r="1521" spans="2:20" ht="15">
      <c r="B1521"/>
      <c r="D1521" s="35"/>
      <c r="E1521" s="35"/>
      <c r="F1521" s="35"/>
      <c r="G1521" s="35"/>
      <c r="T1521" s="35"/>
    </row>
    <row r="1522" spans="2:20" ht="15">
      <c r="B1522"/>
      <c r="D1522" s="35"/>
      <c r="E1522" s="35"/>
      <c r="F1522" s="35"/>
      <c r="G1522" s="35"/>
      <c r="T1522" s="35"/>
    </row>
    <row r="1523" spans="2:20" ht="15">
      <c r="B1523"/>
      <c r="D1523" s="35"/>
      <c r="E1523" s="35"/>
      <c r="F1523" s="35"/>
      <c r="G1523" s="35"/>
      <c r="T1523" s="35"/>
    </row>
    <row r="1524" spans="2:20" ht="15">
      <c r="B1524"/>
      <c r="D1524" s="35"/>
      <c r="E1524" s="35"/>
      <c r="F1524" s="35"/>
      <c r="G1524" s="35"/>
      <c r="T1524" s="35"/>
    </row>
    <row r="1525" spans="2:20" ht="15">
      <c r="B1525"/>
      <c r="D1525" s="35"/>
      <c r="E1525" s="35"/>
      <c r="F1525" s="35"/>
      <c r="G1525" s="35"/>
      <c r="T1525" s="35"/>
    </row>
    <row r="1526" spans="2:20" ht="15">
      <c r="B1526"/>
      <c r="D1526" s="35"/>
      <c r="E1526" s="35"/>
      <c r="F1526" s="35"/>
      <c r="G1526" s="35"/>
      <c r="T1526" s="35"/>
    </row>
    <row r="1527" spans="2:20" ht="15">
      <c r="B1527"/>
      <c r="D1527" s="35"/>
      <c r="E1527" s="35"/>
      <c r="F1527" s="35"/>
      <c r="G1527" s="35"/>
      <c r="T1527" s="35"/>
    </row>
    <row r="1528" spans="2:20" ht="15">
      <c r="B1528"/>
      <c r="D1528" s="35"/>
      <c r="E1528" s="35"/>
      <c r="F1528" s="35"/>
      <c r="G1528" s="35"/>
      <c r="T1528" s="35"/>
    </row>
    <row r="1529" spans="2:20" ht="15">
      <c r="B1529"/>
      <c r="D1529" s="35"/>
      <c r="E1529" s="35"/>
      <c r="F1529" s="35"/>
      <c r="G1529" s="35"/>
      <c r="T1529" s="35"/>
    </row>
    <row r="1530" spans="2:20" ht="15">
      <c r="B1530"/>
      <c r="D1530" s="35"/>
      <c r="E1530" s="35"/>
      <c r="F1530" s="35"/>
      <c r="G1530" s="35"/>
      <c r="T1530" s="35"/>
    </row>
    <row r="1531" spans="2:20" ht="15">
      <c r="B1531"/>
      <c r="D1531" s="35"/>
      <c r="E1531" s="35"/>
      <c r="F1531" s="35"/>
      <c r="G1531" s="35"/>
      <c r="T1531" s="35"/>
    </row>
    <row r="1532" spans="2:20" ht="15">
      <c r="B1532"/>
      <c r="D1532" s="35"/>
      <c r="E1532" s="35"/>
      <c r="F1532" s="35"/>
      <c r="G1532" s="35"/>
      <c r="T1532" s="35"/>
    </row>
    <row r="1533" spans="2:20" ht="15">
      <c r="B1533"/>
      <c r="D1533" s="35"/>
      <c r="E1533" s="35"/>
      <c r="F1533" s="35"/>
      <c r="G1533" s="35"/>
      <c r="T1533" s="35"/>
    </row>
    <row r="1534" spans="2:20" ht="15">
      <c r="B1534"/>
      <c r="D1534" s="35"/>
      <c r="E1534" s="35"/>
      <c r="F1534" s="35"/>
      <c r="G1534" s="35"/>
      <c r="T1534" s="35"/>
    </row>
    <row r="1535" spans="2:20" ht="15">
      <c r="B1535"/>
      <c r="D1535" s="35"/>
      <c r="E1535" s="35"/>
      <c r="F1535" s="35"/>
      <c r="G1535" s="35"/>
      <c r="T1535" s="35"/>
    </row>
    <row r="1536" spans="2:20" ht="15">
      <c r="B1536"/>
      <c r="D1536" s="35"/>
      <c r="E1536" s="35"/>
      <c r="F1536" s="35"/>
      <c r="G1536" s="35"/>
      <c r="T1536" s="35"/>
    </row>
    <row r="1537" spans="2:20" ht="15">
      <c r="B1537"/>
      <c r="D1537" s="35"/>
      <c r="E1537" s="35"/>
      <c r="F1537" s="35"/>
      <c r="G1537" s="35"/>
      <c r="T1537" s="35"/>
    </row>
    <row r="1538" spans="2:20" ht="15">
      <c r="B1538"/>
      <c r="D1538" s="35"/>
      <c r="E1538" s="35"/>
      <c r="F1538" s="35"/>
      <c r="G1538" s="35"/>
      <c r="T1538" s="35"/>
    </row>
    <row r="1539" spans="2:20" ht="15">
      <c r="B1539"/>
      <c r="D1539" s="35"/>
      <c r="E1539" s="35"/>
      <c r="F1539" s="35"/>
      <c r="G1539" s="35"/>
      <c r="T1539" s="35"/>
    </row>
    <row r="1540" spans="2:20" ht="15">
      <c r="B1540"/>
      <c r="D1540" s="35"/>
      <c r="E1540" s="35"/>
      <c r="F1540" s="35"/>
      <c r="G1540" s="35"/>
      <c r="T1540" s="35"/>
    </row>
    <row r="1541" spans="2:20" ht="15">
      <c r="B1541"/>
      <c r="D1541" s="35"/>
      <c r="E1541" s="35"/>
      <c r="F1541" s="35"/>
      <c r="G1541" s="35"/>
      <c r="T1541" s="35"/>
    </row>
    <row r="1542" spans="2:20" ht="15">
      <c r="B1542"/>
      <c r="D1542" s="35"/>
      <c r="E1542" s="35"/>
      <c r="F1542" s="35"/>
      <c r="G1542" s="35"/>
      <c r="T1542" s="35"/>
    </row>
    <row r="1543" spans="2:20" ht="15">
      <c r="B1543"/>
      <c r="D1543" s="35"/>
      <c r="E1543" s="35"/>
      <c r="F1543" s="35"/>
      <c r="G1543" s="35"/>
      <c r="T1543" s="35"/>
    </row>
    <row r="1544" spans="2:20" ht="15">
      <c r="B1544"/>
      <c r="D1544" s="35"/>
      <c r="E1544" s="35"/>
      <c r="F1544" s="35"/>
      <c r="G1544" s="35"/>
      <c r="T1544" s="35"/>
    </row>
    <row r="1545" spans="2:20" ht="15">
      <c r="B1545"/>
      <c r="D1545" s="35"/>
      <c r="E1545" s="35"/>
      <c r="F1545" s="35"/>
      <c r="G1545" s="35"/>
      <c r="T1545" s="35"/>
    </row>
    <row r="1546" spans="2:20" ht="15">
      <c r="B1546"/>
      <c r="D1546" s="35"/>
      <c r="E1546" s="35"/>
      <c r="F1546" s="35"/>
      <c r="G1546" s="35"/>
      <c r="T1546" s="35"/>
    </row>
    <row r="1547" spans="2:20" ht="15">
      <c r="B1547"/>
      <c r="D1547" s="35"/>
      <c r="E1547" s="35"/>
      <c r="F1547" s="35"/>
      <c r="G1547" s="35"/>
      <c r="T1547" s="35"/>
    </row>
    <row r="1548" spans="2:20" ht="15">
      <c r="B1548"/>
      <c r="D1548" s="35"/>
      <c r="E1548" s="35"/>
      <c r="F1548" s="35"/>
      <c r="G1548" s="35"/>
      <c r="T1548" s="35"/>
    </row>
    <row r="1549" spans="2:20" ht="15">
      <c r="B1549"/>
      <c r="D1549" s="35"/>
      <c r="E1549" s="35"/>
      <c r="F1549" s="35"/>
      <c r="G1549" s="35"/>
      <c r="T1549" s="35"/>
    </row>
    <row r="1550" spans="2:20" ht="15">
      <c r="B1550"/>
      <c r="D1550" s="35"/>
      <c r="E1550" s="35"/>
      <c r="F1550" s="35"/>
      <c r="G1550" s="35"/>
      <c r="T1550" s="35"/>
    </row>
    <row r="1551" spans="2:20" ht="15">
      <c r="B1551"/>
      <c r="D1551" s="35"/>
      <c r="E1551" s="35"/>
      <c r="F1551" s="35"/>
      <c r="G1551" s="35"/>
      <c r="T1551" s="35"/>
    </row>
    <row r="1552" spans="2:20" ht="15">
      <c r="B1552"/>
      <c r="D1552" s="35"/>
      <c r="E1552" s="35"/>
      <c r="F1552" s="35"/>
      <c r="G1552" s="35"/>
      <c r="T1552" s="35"/>
    </row>
    <row r="1553" spans="2:20" ht="15">
      <c r="B1553"/>
      <c r="D1553" s="35"/>
      <c r="E1553" s="35"/>
      <c r="F1553" s="35"/>
      <c r="G1553" s="35"/>
      <c r="T1553" s="35"/>
    </row>
    <row r="1554" spans="2:20" ht="15">
      <c r="B1554"/>
      <c r="D1554" s="35"/>
      <c r="E1554" s="35"/>
      <c r="F1554" s="35"/>
      <c r="G1554" s="35"/>
      <c r="T1554" s="35"/>
    </row>
    <row r="1555" spans="2:20" ht="15">
      <c r="B1555"/>
      <c r="D1555" s="35"/>
      <c r="E1555" s="35"/>
      <c r="F1555" s="35"/>
      <c r="G1555" s="35"/>
      <c r="T1555" s="35"/>
    </row>
    <row r="1556" spans="2:20" ht="15">
      <c r="B1556"/>
      <c r="D1556" s="35"/>
      <c r="E1556" s="35"/>
      <c r="F1556" s="35"/>
      <c r="G1556" s="35"/>
      <c r="T1556" s="35"/>
    </row>
    <row r="1557" spans="2:20" ht="15">
      <c r="B1557"/>
      <c r="D1557" s="35"/>
      <c r="E1557" s="35"/>
      <c r="F1557" s="35"/>
      <c r="G1557" s="35"/>
      <c r="T1557" s="35"/>
    </row>
    <row r="1558" spans="2:20" ht="15">
      <c r="B1558"/>
      <c r="D1558" s="35"/>
      <c r="E1558" s="35"/>
      <c r="F1558" s="35"/>
      <c r="G1558" s="35"/>
      <c r="T1558" s="35"/>
    </row>
    <row r="1559" spans="2:20" ht="15">
      <c r="B1559"/>
      <c r="D1559" s="35"/>
      <c r="E1559" s="35"/>
      <c r="F1559" s="35"/>
      <c r="G1559" s="35"/>
      <c r="T1559" s="35"/>
    </row>
    <row r="1560" spans="2:20" ht="15">
      <c r="B1560"/>
      <c r="D1560" s="35"/>
      <c r="E1560" s="35"/>
      <c r="F1560" s="35"/>
      <c r="G1560" s="35"/>
      <c r="T1560" s="35"/>
    </row>
    <row r="1561" spans="2:20" ht="15">
      <c r="B1561"/>
      <c r="D1561" s="35"/>
      <c r="E1561" s="35"/>
      <c r="F1561" s="35"/>
      <c r="G1561" s="35"/>
      <c r="T1561" s="35"/>
    </row>
    <row r="1562" spans="2:20" ht="15">
      <c r="B1562"/>
      <c r="D1562" s="35"/>
      <c r="E1562" s="35"/>
      <c r="F1562" s="35"/>
      <c r="G1562" s="35"/>
      <c r="T1562" s="35"/>
    </row>
    <row r="1563" spans="2:20" ht="15">
      <c r="B1563"/>
      <c r="D1563" s="35"/>
      <c r="E1563" s="35"/>
      <c r="F1563" s="35"/>
      <c r="G1563" s="35"/>
      <c r="T1563" s="35"/>
    </row>
    <row r="1564" spans="2:20" ht="15">
      <c r="B1564"/>
      <c r="D1564" s="35"/>
      <c r="E1564" s="35"/>
      <c r="F1564" s="35"/>
      <c r="G1564" s="35"/>
      <c r="T1564" s="35"/>
    </row>
    <row r="1565" spans="2:20" ht="15">
      <c r="B1565"/>
      <c r="D1565" s="35"/>
      <c r="E1565" s="35"/>
      <c r="F1565" s="35"/>
      <c r="G1565" s="35"/>
      <c r="T1565" s="35"/>
    </row>
    <row r="1566" spans="2:20" ht="15">
      <c r="B1566"/>
      <c r="D1566" s="35"/>
      <c r="E1566" s="35"/>
      <c r="F1566" s="35"/>
      <c r="G1566" s="35"/>
      <c r="T1566" s="35"/>
    </row>
    <row r="1567" spans="2:20" ht="15">
      <c r="B1567"/>
      <c r="D1567" s="35"/>
      <c r="E1567" s="35"/>
      <c r="F1567" s="35"/>
      <c r="G1567" s="35"/>
      <c r="T1567" s="35"/>
    </row>
    <row r="1568" spans="2:20" ht="15">
      <c r="B1568"/>
      <c r="D1568" s="35"/>
      <c r="E1568" s="35"/>
      <c r="F1568" s="35"/>
      <c r="G1568" s="35"/>
      <c r="T1568" s="35"/>
    </row>
    <row r="1569" spans="2:20" ht="15">
      <c r="B1569"/>
      <c r="D1569" s="35"/>
      <c r="E1569" s="35"/>
      <c r="F1569" s="35"/>
      <c r="G1569" s="35"/>
      <c r="T1569" s="35"/>
    </row>
    <row r="1570" spans="2:20" ht="15">
      <c r="B1570"/>
      <c r="D1570" s="35"/>
      <c r="E1570" s="35"/>
      <c r="F1570" s="35"/>
      <c r="G1570" s="35"/>
      <c r="T1570" s="35"/>
    </row>
    <row r="1571" spans="2:20" ht="15">
      <c r="B1571"/>
      <c r="D1571" s="35"/>
      <c r="E1571" s="35"/>
      <c r="F1571" s="35"/>
      <c r="G1571" s="35"/>
      <c r="T1571" s="35"/>
    </row>
    <row r="1572" spans="2:20" ht="15">
      <c r="B1572"/>
      <c r="D1572" s="35"/>
      <c r="E1572" s="35"/>
      <c r="F1572" s="35"/>
      <c r="G1572" s="35"/>
      <c r="T1572" s="35"/>
    </row>
    <row r="1573" spans="2:20" ht="15">
      <c r="B1573"/>
      <c r="D1573" s="35"/>
      <c r="E1573" s="35"/>
      <c r="F1573" s="35"/>
      <c r="G1573" s="35"/>
      <c r="T1573" s="35"/>
    </row>
    <row r="1574" spans="2:20" ht="15">
      <c r="B1574"/>
      <c r="D1574" s="35"/>
      <c r="E1574" s="35"/>
      <c r="F1574" s="35"/>
      <c r="G1574" s="35"/>
      <c r="T1574" s="35"/>
    </row>
    <row r="1575" spans="2:20" ht="15">
      <c r="B1575"/>
      <c r="D1575" s="35"/>
      <c r="E1575" s="35"/>
      <c r="F1575" s="35"/>
      <c r="G1575" s="35"/>
      <c r="T1575" s="35"/>
    </row>
    <row r="1576" spans="2:20" ht="15">
      <c r="B1576"/>
      <c r="D1576" s="35"/>
      <c r="E1576" s="35"/>
      <c r="F1576" s="35"/>
      <c r="G1576" s="35"/>
      <c r="T1576" s="35"/>
    </row>
    <row r="1577" spans="2:20" ht="15">
      <c r="B1577"/>
      <c r="D1577" s="35"/>
      <c r="E1577" s="35"/>
      <c r="F1577" s="35"/>
      <c r="G1577" s="35"/>
      <c r="T1577" s="35"/>
    </row>
    <row r="1578" spans="2:20" ht="15">
      <c r="B1578"/>
      <c r="D1578" s="35"/>
      <c r="E1578" s="35"/>
      <c r="F1578" s="35"/>
      <c r="G1578" s="35"/>
      <c r="T1578" s="35"/>
    </row>
    <row r="1579" spans="2:20" ht="15">
      <c r="B1579"/>
      <c r="D1579" s="35"/>
      <c r="E1579" s="35"/>
      <c r="F1579" s="35"/>
      <c r="G1579" s="35"/>
      <c r="T1579" s="35"/>
    </row>
    <row r="1580" spans="2:20" ht="15">
      <c r="B1580"/>
      <c r="D1580" s="35"/>
      <c r="E1580" s="35"/>
      <c r="F1580" s="35"/>
      <c r="G1580" s="35"/>
      <c r="T1580" s="35"/>
    </row>
    <row r="1581" spans="2:20" ht="15">
      <c r="B1581"/>
      <c r="D1581" s="35"/>
      <c r="E1581" s="35"/>
      <c r="F1581" s="35"/>
      <c r="G1581" s="35"/>
      <c r="T1581" s="35"/>
    </row>
    <row r="1582" spans="2:20" ht="15">
      <c r="B1582"/>
      <c r="D1582" s="35"/>
      <c r="E1582" s="35"/>
      <c r="F1582" s="35"/>
      <c r="G1582" s="35"/>
      <c r="T1582" s="35"/>
    </row>
    <row r="1583" spans="2:20" ht="15">
      <c r="B1583"/>
      <c r="D1583" s="35"/>
      <c r="E1583" s="35"/>
      <c r="F1583" s="35"/>
      <c r="G1583" s="35"/>
      <c r="T1583" s="35"/>
    </row>
    <row r="1584" spans="2:20" ht="15">
      <c r="B1584"/>
      <c r="D1584" s="35"/>
      <c r="E1584" s="35"/>
      <c r="F1584" s="35"/>
      <c r="G1584" s="35"/>
      <c r="T1584" s="35"/>
    </row>
    <row r="1585" spans="2:20" ht="15">
      <c r="B1585"/>
      <c r="D1585" s="35"/>
      <c r="E1585" s="35"/>
      <c r="F1585" s="35"/>
      <c r="G1585" s="35"/>
      <c r="T1585" s="35"/>
    </row>
    <row r="1586" spans="2:20" ht="15">
      <c r="B1586"/>
      <c r="D1586" s="35"/>
      <c r="E1586" s="35"/>
      <c r="F1586" s="35"/>
      <c r="G1586" s="35"/>
      <c r="T1586" s="35"/>
    </row>
    <row r="1587" spans="2:20" ht="15">
      <c r="B1587"/>
      <c r="D1587" s="35"/>
      <c r="E1587" s="35"/>
      <c r="F1587" s="35"/>
      <c r="G1587" s="35"/>
      <c r="T1587" s="35"/>
    </row>
    <row r="1588" spans="2:20" ht="15">
      <c r="B1588"/>
      <c r="D1588" s="35"/>
      <c r="E1588" s="35"/>
      <c r="F1588" s="35"/>
      <c r="G1588" s="35"/>
      <c r="T1588" s="35"/>
    </row>
    <row r="1589" spans="2:20" ht="15">
      <c r="B1589"/>
      <c r="D1589" s="35"/>
      <c r="E1589" s="35"/>
      <c r="F1589" s="35"/>
      <c r="G1589" s="35"/>
      <c r="T1589" s="35"/>
    </row>
    <row r="1590" spans="2:20" ht="15">
      <c r="B1590"/>
      <c r="D1590" s="35"/>
      <c r="E1590" s="35"/>
      <c r="F1590" s="35"/>
      <c r="G1590" s="35"/>
      <c r="T1590" s="35"/>
    </row>
    <row r="1591" spans="2:20" ht="15">
      <c r="B1591"/>
      <c r="D1591" s="35"/>
      <c r="E1591" s="35"/>
      <c r="F1591" s="35"/>
      <c r="G1591" s="35"/>
      <c r="T1591" s="35"/>
    </row>
    <row r="1592" spans="2:20" ht="15">
      <c r="B1592"/>
      <c r="D1592" s="35"/>
      <c r="E1592" s="35"/>
      <c r="F1592" s="35"/>
      <c r="G1592" s="35"/>
      <c r="T1592" s="35"/>
    </row>
    <row r="1593" spans="2:20" ht="15">
      <c r="B1593"/>
      <c r="D1593" s="35"/>
      <c r="E1593" s="35"/>
      <c r="F1593" s="35"/>
      <c r="G1593" s="35"/>
      <c r="T1593" s="35"/>
    </row>
    <row r="1594" spans="2:20" ht="15">
      <c r="B1594"/>
      <c r="D1594" s="35"/>
      <c r="E1594" s="35"/>
      <c r="F1594" s="35"/>
      <c r="G1594" s="35"/>
      <c r="T1594" s="35"/>
    </row>
    <row r="1595" spans="2:20" ht="15">
      <c r="B1595"/>
      <c r="D1595" s="35"/>
      <c r="E1595" s="35"/>
      <c r="F1595" s="35"/>
      <c r="G1595" s="35"/>
      <c r="T1595" s="35"/>
    </row>
    <row r="1596" spans="2:20" ht="15">
      <c r="B1596"/>
      <c r="D1596" s="35"/>
      <c r="E1596" s="35"/>
      <c r="F1596" s="35"/>
      <c r="G1596" s="35"/>
      <c r="T1596" s="35"/>
    </row>
    <row r="1597" spans="2:20" ht="15">
      <c r="B1597"/>
      <c r="D1597" s="35"/>
      <c r="E1597" s="35"/>
      <c r="F1597" s="35"/>
      <c r="G1597" s="35"/>
      <c r="T1597" s="35"/>
    </row>
    <row r="1598" spans="2:20" ht="15">
      <c r="B1598"/>
      <c r="D1598" s="35"/>
      <c r="E1598" s="35"/>
      <c r="F1598" s="35"/>
      <c r="G1598" s="35"/>
      <c r="T1598" s="35"/>
    </row>
    <row r="1599" spans="2:20" ht="15">
      <c r="B1599"/>
      <c r="D1599" s="35"/>
      <c r="E1599" s="35"/>
      <c r="F1599" s="35"/>
      <c r="G1599" s="35"/>
      <c r="T1599" s="35"/>
    </row>
    <row r="1600" spans="2:20" ht="15">
      <c r="B1600"/>
      <c r="D1600" s="35"/>
      <c r="E1600" s="35"/>
      <c r="F1600" s="35"/>
      <c r="G1600" s="35"/>
      <c r="T1600" s="35"/>
    </row>
    <row r="1601" spans="2:20" ht="15">
      <c r="B1601"/>
      <c r="D1601" s="35"/>
      <c r="E1601" s="35"/>
      <c r="F1601" s="35"/>
      <c r="G1601" s="35"/>
      <c r="T1601" s="35"/>
    </row>
    <row r="1602" spans="2:20" ht="15">
      <c r="B1602"/>
      <c r="D1602" s="35"/>
      <c r="E1602" s="35"/>
      <c r="F1602" s="35"/>
      <c r="G1602" s="35"/>
      <c r="T1602" s="35"/>
    </row>
    <row r="1603" spans="2:20" ht="15">
      <c r="B1603"/>
      <c r="D1603" s="35"/>
      <c r="E1603" s="35"/>
      <c r="F1603" s="35"/>
      <c r="G1603" s="35"/>
      <c r="T1603" s="35"/>
    </row>
    <row r="1604" spans="2:20" ht="15">
      <c r="B1604"/>
      <c r="D1604" s="35"/>
      <c r="E1604" s="35"/>
      <c r="F1604" s="35"/>
      <c r="G1604" s="35"/>
      <c r="T1604" s="35"/>
    </row>
    <row r="1605" spans="2:20" ht="15">
      <c r="B1605"/>
      <c r="D1605" s="35"/>
      <c r="E1605" s="35"/>
      <c r="F1605" s="35"/>
      <c r="G1605" s="35"/>
      <c r="T1605" s="35"/>
    </row>
    <row r="1606" spans="2:20" ht="15">
      <c r="B1606"/>
      <c r="D1606" s="35"/>
      <c r="E1606" s="35"/>
      <c r="F1606" s="35"/>
      <c r="G1606" s="35"/>
      <c r="T1606" s="35"/>
    </row>
    <row r="1607" spans="2:20" ht="15">
      <c r="B1607"/>
      <c r="D1607" s="35"/>
      <c r="E1607" s="35"/>
      <c r="F1607" s="35"/>
      <c r="G1607" s="35"/>
      <c r="T1607" s="35"/>
    </row>
    <row r="1608" spans="2:20" ht="15">
      <c r="B1608"/>
      <c r="D1608" s="35"/>
      <c r="E1608" s="35"/>
      <c r="F1608" s="35"/>
      <c r="G1608" s="35"/>
      <c r="T1608" s="35"/>
    </row>
    <row r="1609" spans="2:20" ht="15">
      <c r="B1609"/>
      <c r="D1609" s="35"/>
      <c r="E1609" s="35"/>
      <c r="F1609" s="35"/>
      <c r="G1609" s="35"/>
      <c r="T1609" s="35"/>
    </row>
    <row r="1610" spans="2:20" ht="15">
      <c r="B1610"/>
      <c r="D1610" s="35"/>
      <c r="E1610" s="35"/>
      <c r="F1610" s="35"/>
      <c r="G1610" s="35"/>
      <c r="T1610" s="35"/>
    </row>
    <row r="1611" spans="2:20" ht="15">
      <c r="B1611"/>
      <c r="D1611" s="35"/>
      <c r="E1611" s="35"/>
      <c r="F1611" s="35"/>
      <c r="G1611" s="35"/>
      <c r="T1611" s="35"/>
    </row>
    <row r="1612" spans="2:20" ht="15">
      <c r="B1612"/>
      <c r="D1612" s="35"/>
      <c r="E1612" s="35"/>
      <c r="F1612" s="35"/>
      <c r="G1612" s="35"/>
      <c r="T1612" s="35"/>
    </row>
    <row r="1613" spans="2:20" ht="15">
      <c r="B1613"/>
      <c r="D1613" s="35"/>
      <c r="E1613" s="35"/>
      <c r="F1613" s="35"/>
      <c r="G1613" s="35"/>
      <c r="T1613" s="35"/>
    </row>
    <row r="1614" spans="2:20" ht="15">
      <c r="B1614"/>
      <c r="D1614" s="35"/>
      <c r="E1614" s="35"/>
      <c r="F1614" s="35"/>
      <c r="G1614" s="35"/>
      <c r="T1614" s="35"/>
    </row>
    <row r="1615" spans="2:20" ht="15">
      <c r="B1615"/>
      <c r="D1615" s="35"/>
      <c r="E1615" s="35"/>
      <c r="F1615" s="35"/>
      <c r="G1615" s="35"/>
      <c r="T1615" s="35"/>
    </row>
    <row r="1616" spans="2:20" ht="15">
      <c r="B1616"/>
      <c r="D1616" s="35"/>
      <c r="E1616" s="35"/>
      <c r="F1616" s="35"/>
      <c r="G1616" s="35"/>
      <c r="T1616" s="35"/>
    </row>
    <row r="1617" spans="2:20" ht="15">
      <c r="B1617"/>
      <c r="D1617" s="35"/>
      <c r="E1617" s="35"/>
      <c r="F1617" s="35"/>
      <c r="G1617" s="35"/>
      <c r="T1617" s="35"/>
    </row>
    <row r="1618" spans="2:20" ht="15">
      <c r="B1618"/>
      <c r="D1618" s="35"/>
      <c r="E1618" s="35"/>
      <c r="F1618" s="35"/>
      <c r="G1618" s="35"/>
      <c r="T1618" s="35"/>
    </row>
    <row r="1619" spans="2:20" ht="15">
      <c r="B1619"/>
      <c r="D1619" s="35"/>
      <c r="E1619" s="35"/>
      <c r="F1619" s="35"/>
      <c r="G1619" s="35"/>
      <c r="T1619" s="35"/>
    </row>
    <row r="1620" spans="2:20" ht="15">
      <c r="B1620"/>
      <c r="D1620" s="35"/>
      <c r="E1620" s="35"/>
      <c r="F1620" s="35"/>
      <c r="G1620" s="35"/>
      <c r="T1620" s="35"/>
    </row>
    <row r="1621" spans="2:20" ht="15">
      <c r="B1621"/>
      <c r="D1621" s="35"/>
      <c r="E1621" s="35"/>
      <c r="F1621" s="35"/>
      <c r="G1621" s="35"/>
      <c r="T1621" s="35"/>
    </row>
    <row r="1622" spans="2:20" ht="15">
      <c r="B1622"/>
      <c r="D1622" s="35"/>
      <c r="E1622" s="35"/>
      <c r="F1622" s="35"/>
      <c r="G1622" s="35"/>
      <c r="T1622" s="35"/>
    </row>
    <row r="1623" spans="2:20" ht="15">
      <c r="B1623"/>
      <c r="D1623" s="35"/>
      <c r="E1623" s="35"/>
      <c r="F1623" s="35"/>
      <c r="G1623" s="35"/>
      <c r="T1623" s="35"/>
    </row>
    <row r="1624" spans="2:20" ht="15">
      <c r="B1624"/>
      <c r="D1624" s="35"/>
      <c r="E1624" s="35"/>
      <c r="F1624" s="35"/>
      <c r="G1624" s="35"/>
      <c r="T1624" s="35"/>
    </row>
    <row r="1625" spans="2:20" ht="15">
      <c r="B1625"/>
      <c r="D1625" s="35"/>
      <c r="E1625" s="35"/>
      <c r="F1625" s="35"/>
      <c r="G1625" s="35"/>
      <c r="T1625" s="35"/>
    </row>
    <row r="1626" spans="2:20" ht="15">
      <c r="B1626"/>
      <c r="D1626" s="35"/>
      <c r="E1626" s="35"/>
      <c r="F1626" s="35"/>
      <c r="G1626" s="35"/>
      <c r="T1626" s="35"/>
    </row>
    <row r="1627" spans="2:20" ht="15">
      <c r="B1627"/>
      <c r="D1627" s="35"/>
      <c r="E1627" s="35"/>
      <c r="F1627" s="35"/>
      <c r="G1627" s="35"/>
      <c r="T1627" s="35"/>
    </row>
    <row r="1628" spans="2:20" ht="15">
      <c r="B1628"/>
      <c r="D1628" s="35"/>
      <c r="E1628" s="35"/>
      <c r="F1628" s="35"/>
      <c r="G1628" s="35"/>
      <c r="T1628" s="35"/>
    </row>
    <row r="1629" spans="2:20" ht="15">
      <c r="B1629"/>
      <c r="D1629" s="35"/>
      <c r="E1629" s="35"/>
      <c r="F1629" s="35"/>
      <c r="G1629" s="35"/>
      <c r="T1629" s="35"/>
    </row>
    <row r="1630" spans="2:20" ht="15">
      <c r="B1630"/>
      <c r="D1630" s="35"/>
      <c r="E1630" s="35"/>
      <c r="F1630" s="35"/>
      <c r="G1630" s="35"/>
      <c r="T1630" s="35"/>
    </row>
    <row r="1631" spans="2:20" ht="15">
      <c r="B1631"/>
      <c r="D1631" s="35"/>
      <c r="E1631" s="35"/>
      <c r="F1631" s="35"/>
      <c r="G1631" s="35"/>
      <c r="T1631" s="35"/>
    </row>
    <row r="1632" spans="2:20" ht="15">
      <c r="B1632"/>
      <c r="D1632" s="35"/>
      <c r="E1632" s="35"/>
      <c r="F1632" s="35"/>
      <c r="G1632" s="35"/>
      <c r="T1632" s="35"/>
    </row>
    <row r="1633" spans="2:20" ht="15">
      <c r="B1633"/>
      <c r="D1633" s="35"/>
      <c r="E1633" s="35"/>
      <c r="F1633" s="35"/>
      <c r="G1633" s="35"/>
      <c r="T1633" s="35"/>
    </row>
    <row r="1634" spans="2:20" ht="15">
      <c r="B1634"/>
      <c r="D1634" s="35"/>
      <c r="E1634" s="35"/>
      <c r="F1634" s="35"/>
      <c r="G1634" s="35"/>
      <c r="T1634" s="35"/>
    </row>
    <row r="1635" spans="2:20" ht="15">
      <c r="B1635"/>
      <c r="D1635" s="35"/>
      <c r="E1635" s="35"/>
      <c r="F1635" s="35"/>
      <c r="G1635" s="35"/>
      <c r="T1635" s="35"/>
    </row>
    <row r="1636" spans="2:20" ht="15">
      <c r="B1636"/>
      <c r="D1636" s="35"/>
      <c r="E1636" s="35"/>
      <c r="F1636" s="35"/>
      <c r="G1636" s="35"/>
      <c r="T1636" s="35"/>
    </row>
    <row r="1637" spans="2:20" ht="15">
      <c r="B1637"/>
      <c r="D1637" s="35"/>
      <c r="E1637" s="35"/>
      <c r="F1637" s="35"/>
      <c r="G1637" s="35"/>
      <c r="T1637" s="35"/>
    </row>
    <row r="1638" spans="2:20" ht="15">
      <c r="B1638"/>
      <c r="D1638" s="35"/>
      <c r="E1638" s="35"/>
      <c r="F1638" s="35"/>
      <c r="G1638" s="35"/>
      <c r="T1638" s="35"/>
    </row>
    <row r="1639" spans="2:20" ht="15">
      <c r="B1639"/>
      <c r="D1639" s="35"/>
      <c r="E1639" s="35"/>
      <c r="F1639" s="35"/>
      <c r="G1639" s="35"/>
      <c r="T1639" s="35"/>
    </row>
    <row r="1640" spans="2:20" ht="15">
      <c r="B1640"/>
      <c r="D1640" s="35"/>
      <c r="E1640" s="35"/>
      <c r="F1640" s="35"/>
      <c r="G1640" s="35"/>
      <c r="T1640" s="35"/>
    </row>
    <row r="1641" spans="2:20" ht="15">
      <c r="B1641"/>
      <c r="D1641" s="35"/>
      <c r="E1641" s="35"/>
      <c r="F1641" s="35"/>
      <c r="G1641" s="35"/>
      <c r="T1641" s="35"/>
    </row>
    <row r="1642" spans="2:20" ht="15">
      <c r="B1642"/>
      <c r="D1642" s="35"/>
      <c r="E1642" s="35"/>
      <c r="F1642" s="35"/>
      <c r="G1642" s="35"/>
      <c r="T1642" s="35"/>
    </row>
    <row r="1643" spans="2:20" ht="15">
      <c r="B1643"/>
      <c r="D1643" s="35"/>
      <c r="E1643" s="35"/>
      <c r="F1643" s="35"/>
      <c r="G1643" s="35"/>
      <c r="T1643" s="35"/>
    </row>
    <row r="1644" spans="2:20" ht="15">
      <c r="B1644"/>
      <c r="D1644" s="35"/>
      <c r="E1644" s="35"/>
      <c r="F1644" s="35"/>
      <c r="G1644" s="35"/>
      <c r="T1644" s="35"/>
    </row>
    <row r="1645" spans="2:20" ht="15">
      <c r="B1645"/>
      <c r="D1645" s="35"/>
      <c r="E1645" s="35"/>
      <c r="F1645" s="35"/>
      <c r="G1645" s="35"/>
      <c r="T1645" s="35"/>
    </row>
    <row r="1646" spans="2:20" ht="15">
      <c r="B1646"/>
      <c r="D1646" s="35"/>
      <c r="E1646" s="35"/>
      <c r="F1646" s="35"/>
      <c r="G1646" s="35"/>
      <c r="T1646" s="35"/>
    </row>
    <row r="1647" spans="2:20" ht="15">
      <c r="B1647"/>
      <c r="D1647" s="35"/>
      <c r="E1647" s="35"/>
      <c r="F1647" s="35"/>
      <c r="G1647" s="35"/>
      <c r="T1647" s="35"/>
    </row>
    <row r="1648" spans="2:20" ht="15">
      <c r="B1648"/>
      <c r="D1648" s="35"/>
      <c r="E1648" s="35"/>
      <c r="F1648" s="35"/>
      <c r="G1648" s="35"/>
      <c r="T1648" s="35"/>
    </row>
    <row r="1649" spans="2:20" ht="15">
      <c r="B1649"/>
      <c r="D1649" s="35"/>
      <c r="E1649" s="35"/>
      <c r="F1649" s="35"/>
      <c r="G1649" s="35"/>
      <c r="T1649" s="35"/>
    </row>
    <row r="1650" spans="2:20" ht="15">
      <c r="B1650"/>
      <c r="D1650" s="35"/>
      <c r="E1650" s="35"/>
      <c r="F1650" s="35"/>
      <c r="G1650" s="35"/>
      <c r="T1650" s="35"/>
    </row>
    <row r="1651" spans="2:20" ht="15">
      <c r="B1651"/>
      <c r="D1651" s="35"/>
      <c r="E1651" s="35"/>
      <c r="F1651" s="35"/>
      <c r="G1651" s="35"/>
      <c r="T1651" s="35"/>
    </row>
    <row r="1652" spans="2:20" ht="15">
      <c r="B1652"/>
      <c r="D1652" s="35"/>
      <c r="E1652" s="35"/>
      <c r="F1652" s="35"/>
      <c r="G1652" s="35"/>
      <c r="T1652" s="35"/>
    </row>
    <row r="1653" spans="2:20" ht="15">
      <c r="B1653"/>
      <c r="D1653" s="35"/>
      <c r="E1653" s="35"/>
      <c r="F1653" s="35"/>
      <c r="G1653" s="35"/>
      <c r="T1653" s="35"/>
    </row>
    <row r="1654" spans="2:20" ht="15">
      <c r="B1654"/>
      <c r="D1654" s="35"/>
      <c r="E1654" s="35"/>
      <c r="F1654" s="35"/>
      <c r="G1654" s="35"/>
      <c r="T1654" s="35"/>
    </row>
    <row r="1655" spans="2:20" ht="15">
      <c r="B1655"/>
      <c r="D1655" s="35"/>
      <c r="E1655" s="35"/>
      <c r="F1655" s="35"/>
      <c r="G1655" s="35"/>
      <c r="T1655" s="35"/>
    </row>
    <row r="1656" spans="2:20" ht="15">
      <c r="B1656"/>
      <c r="D1656" s="35"/>
      <c r="E1656" s="35"/>
      <c r="F1656" s="35"/>
      <c r="G1656" s="35"/>
      <c r="T1656" s="35"/>
    </row>
    <row r="1657" spans="2:20" ht="15">
      <c r="B1657"/>
      <c r="D1657" s="35"/>
      <c r="E1657" s="35"/>
      <c r="F1657" s="35"/>
      <c r="G1657" s="35"/>
      <c r="T1657" s="35"/>
    </row>
    <row r="1658" spans="2:20" ht="15">
      <c r="B1658"/>
      <c r="D1658" s="35"/>
      <c r="E1658" s="35"/>
      <c r="F1658" s="35"/>
      <c r="G1658" s="35"/>
      <c r="T1658" s="35"/>
    </row>
    <row r="1659" spans="2:20" ht="15">
      <c r="B1659"/>
      <c r="D1659" s="35"/>
      <c r="E1659" s="35"/>
      <c r="F1659" s="35"/>
      <c r="G1659" s="35"/>
      <c r="T1659" s="35"/>
    </row>
    <row r="1660" spans="2:20" ht="15">
      <c r="B1660"/>
      <c r="D1660" s="35"/>
      <c r="E1660" s="35"/>
      <c r="F1660" s="35"/>
      <c r="G1660" s="35"/>
      <c r="T1660" s="35"/>
    </row>
    <row r="1661" spans="2:20" ht="15">
      <c r="B1661"/>
      <c r="D1661" s="35"/>
      <c r="E1661" s="35"/>
      <c r="F1661" s="35"/>
      <c r="G1661" s="35"/>
      <c r="T1661" s="35"/>
    </row>
    <row r="1662" spans="2:20" ht="15">
      <c r="B1662"/>
      <c r="D1662" s="35"/>
      <c r="E1662" s="35"/>
      <c r="F1662" s="35"/>
      <c r="G1662" s="35"/>
      <c r="T1662" s="35"/>
    </row>
    <row r="1663" spans="2:20" ht="15">
      <c r="B1663"/>
      <c r="D1663" s="35"/>
      <c r="E1663" s="35"/>
      <c r="F1663" s="35"/>
      <c r="G1663" s="35"/>
      <c r="T1663" s="35"/>
    </row>
    <row r="1664" spans="2:20" ht="15">
      <c r="B1664"/>
      <c r="D1664" s="35"/>
      <c r="E1664" s="35"/>
      <c r="F1664" s="35"/>
      <c r="G1664" s="35"/>
      <c r="T1664" s="35"/>
    </row>
    <row r="1665" spans="2:20" ht="15">
      <c r="B1665"/>
      <c r="D1665" s="35"/>
      <c r="E1665" s="35"/>
      <c r="F1665" s="35"/>
      <c r="G1665" s="35"/>
      <c r="T1665" s="35"/>
    </row>
    <row r="1666" spans="2:20" ht="15">
      <c r="B1666"/>
      <c r="D1666" s="35"/>
      <c r="E1666" s="35"/>
      <c r="F1666" s="35"/>
      <c r="G1666" s="35"/>
      <c r="T1666" s="35"/>
    </row>
    <row r="1667" spans="2:20" ht="15">
      <c r="B1667"/>
      <c r="D1667" s="35"/>
      <c r="E1667" s="35"/>
      <c r="F1667" s="35"/>
      <c r="G1667" s="35"/>
      <c r="T1667" s="35"/>
    </row>
    <row r="1668" spans="2:20" ht="15">
      <c r="B1668"/>
      <c r="D1668" s="35"/>
      <c r="E1668" s="35"/>
      <c r="F1668" s="35"/>
      <c r="G1668" s="35"/>
      <c r="T1668" s="35"/>
    </row>
    <row r="1669" spans="2:20" ht="15">
      <c r="B1669"/>
      <c r="D1669" s="35"/>
      <c r="E1669" s="35"/>
      <c r="F1669" s="35"/>
      <c r="G1669" s="35"/>
      <c r="T1669" s="35"/>
    </row>
    <row r="1670" spans="2:20" ht="15">
      <c r="B1670"/>
      <c r="D1670" s="35"/>
      <c r="E1670" s="35"/>
      <c r="F1670" s="35"/>
      <c r="G1670" s="35"/>
      <c r="T1670" s="35"/>
    </row>
    <row r="1671" spans="2:20" ht="15">
      <c r="B1671"/>
      <c r="D1671" s="35"/>
      <c r="E1671" s="35"/>
      <c r="F1671" s="35"/>
      <c r="G1671" s="35"/>
      <c r="T1671" s="35"/>
    </row>
    <row r="1672" spans="2:20" ht="15">
      <c r="B1672"/>
      <c r="D1672" s="35"/>
      <c r="E1672" s="35"/>
      <c r="F1672" s="35"/>
      <c r="G1672" s="35"/>
      <c r="T1672" s="35"/>
    </row>
    <row r="1673" spans="2:20" ht="15">
      <c r="B1673"/>
      <c r="D1673" s="35"/>
      <c r="E1673" s="35"/>
      <c r="F1673" s="35"/>
      <c r="G1673" s="35"/>
      <c r="T1673" s="35"/>
    </row>
    <row r="1674" spans="2:20" ht="15">
      <c r="B1674"/>
      <c r="D1674" s="35"/>
      <c r="E1674" s="35"/>
      <c r="F1674" s="35"/>
      <c r="G1674" s="35"/>
      <c r="T1674" s="35"/>
    </row>
    <row r="1675" spans="2:20" ht="15">
      <c r="B1675"/>
      <c r="D1675" s="35"/>
      <c r="E1675" s="35"/>
      <c r="F1675" s="35"/>
      <c r="G1675" s="35"/>
      <c r="T1675" s="35"/>
    </row>
    <row r="1676" spans="2:20" ht="15">
      <c r="B1676"/>
      <c r="D1676" s="35"/>
      <c r="E1676" s="35"/>
      <c r="F1676" s="35"/>
      <c r="G1676" s="35"/>
      <c r="T1676" s="35"/>
    </row>
    <row r="1677" spans="2:20" ht="15">
      <c r="B1677"/>
      <c r="D1677" s="35"/>
      <c r="E1677" s="35"/>
      <c r="F1677" s="35"/>
      <c r="G1677" s="35"/>
      <c r="T1677" s="35"/>
    </row>
    <row r="1678" spans="2:20" ht="15">
      <c r="B1678"/>
      <c r="D1678" s="35"/>
      <c r="E1678" s="35"/>
      <c r="F1678" s="35"/>
      <c r="G1678" s="35"/>
      <c r="T1678" s="35"/>
    </row>
    <row r="1679" spans="2:20" ht="15">
      <c r="B1679"/>
      <c r="D1679" s="35"/>
      <c r="E1679" s="35"/>
      <c r="F1679" s="35"/>
      <c r="G1679" s="35"/>
      <c r="T1679" s="35"/>
    </row>
    <row r="1680" spans="2:20" ht="15">
      <c r="B1680"/>
      <c r="D1680" s="35"/>
      <c r="E1680" s="35"/>
      <c r="F1680" s="35"/>
      <c r="G1680" s="35"/>
      <c r="T1680" s="35"/>
    </row>
    <row r="1681" spans="2:20" ht="15">
      <c r="B1681"/>
      <c r="D1681" s="35"/>
      <c r="E1681" s="35"/>
      <c r="F1681" s="35"/>
      <c r="G1681" s="35"/>
      <c r="T1681" s="35"/>
    </row>
    <row r="1682" spans="2:20" ht="15">
      <c r="B1682"/>
      <c r="D1682" s="35"/>
      <c r="E1682" s="35"/>
      <c r="F1682" s="35"/>
      <c r="G1682" s="35"/>
      <c r="T1682" s="35"/>
    </row>
    <row r="1683" spans="2:20" ht="15">
      <c r="B1683"/>
      <c r="D1683" s="35"/>
      <c r="E1683" s="35"/>
      <c r="F1683" s="35"/>
      <c r="G1683" s="35"/>
      <c r="T1683" s="35"/>
    </row>
    <row r="1684" spans="2:20" ht="15">
      <c r="B1684"/>
      <c r="D1684" s="35"/>
      <c r="E1684" s="35"/>
      <c r="F1684" s="35"/>
      <c r="G1684" s="35"/>
      <c r="T1684" s="35"/>
    </row>
    <row r="1685" spans="2:20" ht="15">
      <c r="B1685"/>
      <c r="D1685" s="35"/>
      <c r="E1685" s="35"/>
      <c r="F1685" s="35"/>
      <c r="G1685" s="35"/>
      <c r="T1685" s="35"/>
    </row>
    <row r="1686" spans="2:20" ht="15">
      <c r="B1686"/>
      <c r="D1686" s="35"/>
      <c r="E1686" s="35"/>
      <c r="F1686" s="35"/>
      <c r="G1686" s="35"/>
      <c r="T1686" s="35"/>
    </row>
    <row r="1687" spans="2:20" ht="15">
      <c r="B1687"/>
      <c r="D1687" s="35"/>
      <c r="E1687" s="35"/>
      <c r="F1687" s="35"/>
      <c r="G1687" s="35"/>
      <c r="T1687" s="35"/>
    </row>
    <row r="1688" spans="2:20" ht="15">
      <c r="B1688"/>
      <c r="D1688" s="35"/>
      <c r="E1688" s="35"/>
      <c r="F1688" s="35"/>
      <c r="G1688" s="35"/>
      <c r="T1688" s="35"/>
    </row>
    <row r="1689" spans="2:20" ht="15">
      <c r="B1689"/>
      <c r="D1689" s="35"/>
      <c r="E1689" s="35"/>
      <c r="F1689" s="35"/>
      <c r="G1689" s="35"/>
      <c r="T1689" s="35"/>
    </row>
    <row r="1690" spans="2:20" ht="15">
      <c r="B1690"/>
      <c r="D1690" s="35"/>
      <c r="E1690" s="35"/>
      <c r="F1690" s="35"/>
      <c r="G1690" s="35"/>
      <c r="T1690" s="35"/>
    </row>
    <row r="1691" spans="2:20" ht="15">
      <c r="B1691"/>
      <c r="D1691" s="35"/>
      <c r="E1691" s="35"/>
      <c r="F1691" s="35"/>
      <c r="G1691" s="35"/>
      <c r="T1691" s="35"/>
    </row>
    <row r="1692" spans="2:20" ht="15">
      <c r="B1692"/>
      <c r="D1692" s="35"/>
      <c r="E1692" s="35"/>
      <c r="F1692" s="35"/>
      <c r="G1692" s="35"/>
      <c r="T1692" s="35"/>
    </row>
    <row r="1693" spans="2:20" ht="15">
      <c r="B1693"/>
      <c r="D1693" s="35"/>
      <c r="E1693" s="35"/>
      <c r="F1693" s="35"/>
      <c r="G1693" s="35"/>
      <c r="T1693" s="35"/>
    </row>
    <row r="1694" spans="2:20" ht="15">
      <c r="B1694"/>
      <c r="D1694" s="35"/>
      <c r="E1694" s="35"/>
      <c r="F1694" s="35"/>
      <c r="G1694" s="35"/>
      <c r="T1694" s="35"/>
    </row>
    <row r="1695" spans="2:20" ht="15">
      <c r="B1695"/>
      <c r="D1695" s="35"/>
      <c r="E1695" s="35"/>
      <c r="F1695" s="35"/>
      <c r="G1695" s="35"/>
      <c r="T1695" s="35"/>
    </row>
    <row r="1696" spans="2:20" ht="15">
      <c r="B1696"/>
      <c r="D1696" s="35"/>
      <c r="E1696" s="35"/>
      <c r="F1696" s="35"/>
      <c r="G1696" s="35"/>
      <c r="T1696" s="35"/>
    </row>
    <row r="1697" spans="2:20" ht="15">
      <c r="B1697"/>
      <c r="D1697" s="35"/>
      <c r="E1697" s="35"/>
      <c r="F1697" s="35"/>
      <c r="G1697" s="35"/>
      <c r="T1697" s="35"/>
    </row>
    <row r="1698" spans="2:20" ht="15">
      <c r="B1698"/>
      <c r="D1698" s="35"/>
      <c r="E1698" s="35"/>
      <c r="F1698" s="35"/>
      <c r="G1698" s="35"/>
      <c r="T1698" s="35"/>
    </row>
    <row r="1699" spans="2:20" ht="15">
      <c r="B1699"/>
      <c r="D1699" s="35"/>
      <c r="E1699" s="35"/>
      <c r="F1699" s="35"/>
      <c r="G1699" s="35"/>
      <c r="T1699" s="35"/>
    </row>
    <row r="1700" spans="2:20" ht="15">
      <c r="B1700"/>
      <c r="D1700" s="35"/>
      <c r="E1700" s="35"/>
      <c r="F1700" s="35"/>
      <c r="G1700" s="35"/>
      <c r="T1700" s="35"/>
    </row>
    <row r="1701" spans="2:20" ht="15">
      <c r="B1701"/>
      <c r="D1701" s="35"/>
      <c r="E1701" s="35"/>
      <c r="F1701" s="35"/>
      <c r="G1701" s="35"/>
      <c r="T1701" s="35"/>
    </row>
    <row r="1702" spans="2:20" ht="15">
      <c r="B1702"/>
      <c r="D1702" s="35"/>
      <c r="E1702" s="35"/>
      <c r="F1702" s="35"/>
      <c r="G1702" s="35"/>
      <c r="T1702" s="35"/>
    </row>
    <row r="1703" spans="2:20" ht="15">
      <c r="B1703"/>
      <c r="D1703" s="35"/>
      <c r="E1703" s="35"/>
      <c r="F1703" s="35"/>
      <c r="G1703" s="35"/>
      <c r="T1703" s="35"/>
    </row>
    <row r="1704" spans="2:20" ht="15">
      <c r="B1704"/>
      <c r="D1704" s="35"/>
      <c r="E1704" s="35"/>
      <c r="F1704" s="35"/>
      <c r="G1704" s="35"/>
      <c r="T1704" s="35"/>
    </row>
    <row r="1705" spans="2:20" ht="15">
      <c r="B1705"/>
      <c r="D1705" s="35"/>
      <c r="E1705" s="35"/>
      <c r="F1705" s="35"/>
      <c r="G1705" s="35"/>
      <c r="T1705" s="35"/>
    </row>
    <row r="1706" spans="2:20" ht="15">
      <c r="B1706"/>
      <c r="D1706" s="35"/>
      <c r="E1706" s="35"/>
      <c r="F1706" s="35"/>
      <c r="G1706" s="35"/>
      <c r="T1706" s="35"/>
    </row>
    <row r="1707" spans="2:20" ht="15">
      <c r="B1707"/>
      <c r="D1707" s="35"/>
      <c r="E1707" s="35"/>
      <c r="F1707" s="35"/>
      <c r="G1707" s="35"/>
      <c r="T1707" s="35"/>
    </row>
    <row r="1708" spans="2:20" ht="15">
      <c r="B1708"/>
      <c r="D1708" s="35"/>
      <c r="E1708" s="35"/>
      <c r="F1708" s="35"/>
      <c r="G1708" s="35"/>
      <c r="T1708" s="35"/>
    </row>
    <row r="1709" spans="2:20" ht="15">
      <c r="B1709"/>
      <c r="D1709" s="35"/>
      <c r="E1709" s="35"/>
      <c r="F1709" s="35"/>
      <c r="G1709" s="35"/>
      <c r="T1709" s="35"/>
    </row>
    <row r="1710" spans="2:20" ht="15">
      <c r="B1710"/>
      <c r="D1710" s="35"/>
      <c r="E1710" s="35"/>
      <c r="F1710" s="35"/>
      <c r="G1710" s="35"/>
      <c r="T1710" s="35"/>
    </row>
    <row r="1711" spans="2:20" ht="15">
      <c r="B1711"/>
      <c r="D1711" s="35"/>
      <c r="E1711" s="35"/>
      <c r="F1711" s="35"/>
      <c r="G1711" s="35"/>
      <c r="T1711" s="35"/>
    </row>
    <row r="1712" spans="2:20" ht="15">
      <c r="B1712"/>
      <c r="D1712" s="35"/>
      <c r="E1712" s="35"/>
      <c r="F1712" s="35"/>
      <c r="G1712" s="35"/>
      <c r="T1712" s="35"/>
    </row>
    <row r="1713" spans="2:20" ht="15">
      <c r="B1713"/>
      <c r="D1713" s="35"/>
      <c r="E1713" s="35"/>
      <c r="F1713" s="35"/>
      <c r="G1713" s="35"/>
      <c r="T1713" s="35"/>
    </row>
    <row r="1714" spans="2:20" ht="15">
      <c r="B1714"/>
      <c r="D1714" s="35"/>
      <c r="E1714" s="35"/>
      <c r="F1714" s="35"/>
      <c r="G1714" s="35"/>
      <c r="T1714" s="35"/>
    </row>
    <row r="1715" spans="2:20" ht="15">
      <c r="B1715"/>
      <c r="D1715" s="35"/>
      <c r="E1715" s="35"/>
      <c r="F1715" s="35"/>
      <c r="G1715" s="35"/>
      <c r="T1715" s="35"/>
    </row>
    <row r="1716" spans="2:20" ht="15">
      <c r="B1716"/>
      <c r="D1716" s="35"/>
      <c r="E1716" s="35"/>
      <c r="F1716" s="35"/>
      <c r="G1716" s="35"/>
      <c r="T1716" s="35"/>
    </row>
    <row r="1717" spans="2:20" ht="15">
      <c r="B1717"/>
      <c r="D1717" s="35"/>
      <c r="E1717" s="35"/>
      <c r="F1717" s="35"/>
      <c r="G1717" s="35"/>
      <c r="T1717" s="35"/>
    </row>
    <row r="1718" spans="2:20" ht="15">
      <c r="B1718"/>
      <c r="D1718" s="35"/>
      <c r="E1718" s="35"/>
      <c r="F1718" s="35"/>
      <c r="G1718" s="35"/>
      <c r="T1718" s="35"/>
    </row>
    <row r="1719" spans="2:20" ht="15">
      <c r="B1719"/>
      <c r="D1719" s="35"/>
      <c r="E1719" s="35"/>
      <c r="F1719" s="35"/>
      <c r="G1719" s="35"/>
      <c r="T1719" s="35"/>
    </row>
    <row r="1720" spans="2:20" ht="15">
      <c r="B1720"/>
      <c r="D1720" s="35"/>
      <c r="E1720" s="35"/>
      <c r="F1720" s="35"/>
      <c r="G1720" s="35"/>
      <c r="T1720" s="35"/>
    </row>
    <row r="1721" spans="2:20" ht="15">
      <c r="B1721"/>
      <c r="D1721" s="35"/>
      <c r="E1721" s="35"/>
      <c r="F1721" s="35"/>
      <c r="G1721" s="35"/>
      <c r="T1721" s="35"/>
    </row>
    <row r="1722" spans="2:20" ht="15">
      <c r="B1722"/>
      <c r="D1722" s="35"/>
      <c r="E1722" s="35"/>
      <c r="F1722" s="35"/>
      <c r="G1722" s="35"/>
      <c r="T1722" s="35"/>
    </row>
    <row r="1723" spans="2:20" ht="15">
      <c r="B1723"/>
      <c r="D1723" s="35"/>
      <c r="E1723" s="35"/>
      <c r="F1723" s="35"/>
      <c r="G1723" s="35"/>
      <c r="T1723" s="35"/>
    </row>
    <row r="1724" spans="2:20" ht="15">
      <c r="B1724"/>
      <c r="D1724" s="35"/>
      <c r="E1724" s="35"/>
      <c r="F1724" s="35"/>
      <c r="G1724" s="35"/>
      <c r="T1724" s="35"/>
    </row>
    <row r="1725" spans="2:20" ht="15">
      <c r="B1725"/>
      <c r="D1725" s="35"/>
      <c r="E1725" s="35"/>
      <c r="F1725" s="35"/>
      <c r="G1725" s="35"/>
      <c r="T1725" s="35"/>
    </row>
    <row r="1726" spans="2:20" ht="15">
      <c r="B1726"/>
      <c r="D1726" s="35"/>
      <c r="E1726" s="35"/>
      <c r="F1726" s="35"/>
      <c r="G1726" s="35"/>
      <c r="T1726" s="35"/>
    </row>
    <row r="1727" spans="2:20" ht="15">
      <c r="B1727"/>
      <c r="D1727" s="35"/>
      <c r="E1727" s="35"/>
      <c r="F1727" s="35"/>
      <c r="G1727" s="35"/>
      <c r="T1727" s="35"/>
    </row>
    <row r="1728" spans="2:20" ht="15">
      <c r="B1728"/>
      <c r="D1728" s="35"/>
      <c r="E1728" s="35"/>
      <c r="F1728" s="35"/>
      <c r="G1728" s="35"/>
      <c r="T1728" s="35"/>
    </row>
    <row r="1729" spans="2:20" ht="15">
      <c r="B1729"/>
      <c r="D1729" s="35"/>
      <c r="E1729" s="35"/>
      <c r="F1729" s="35"/>
      <c r="G1729" s="35"/>
      <c r="T1729" s="35"/>
    </row>
    <row r="1730" spans="2:20" ht="15">
      <c r="B1730"/>
      <c r="D1730" s="35"/>
      <c r="E1730" s="35"/>
      <c r="F1730" s="35"/>
      <c r="G1730" s="35"/>
      <c r="T1730" s="35"/>
    </row>
    <row r="1731" spans="2:20" ht="15">
      <c r="B1731"/>
      <c r="D1731" s="35"/>
      <c r="E1731" s="35"/>
      <c r="F1731" s="35"/>
      <c r="G1731" s="35"/>
      <c r="T1731" s="35"/>
    </row>
    <row r="1732" spans="2:20" ht="15">
      <c r="B1732"/>
      <c r="D1732" s="35"/>
      <c r="E1732" s="35"/>
      <c r="F1732" s="35"/>
      <c r="G1732" s="35"/>
      <c r="T1732" s="35"/>
    </row>
    <row r="1733" spans="2:20" ht="15">
      <c r="B1733"/>
      <c r="D1733" s="35"/>
      <c r="E1733" s="35"/>
      <c r="F1733" s="35"/>
      <c r="G1733" s="35"/>
      <c r="T1733" s="35"/>
    </row>
    <row r="1734" spans="2:20" ht="15">
      <c r="B1734"/>
      <c r="D1734" s="35"/>
      <c r="E1734" s="35"/>
      <c r="F1734" s="35"/>
      <c r="G1734" s="35"/>
      <c r="T1734" s="35"/>
    </row>
    <row r="1735" spans="2:20" ht="15">
      <c r="B1735"/>
      <c r="D1735" s="35"/>
      <c r="E1735" s="35"/>
      <c r="F1735" s="35"/>
      <c r="G1735" s="35"/>
      <c r="T1735" s="35"/>
    </row>
    <row r="1736" spans="2:20" ht="15">
      <c r="B1736"/>
      <c r="D1736" s="35"/>
      <c r="E1736" s="35"/>
      <c r="F1736" s="35"/>
      <c r="G1736" s="35"/>
      <c r="T1736" s="35"/>
    </row>
    <row r="1737" spans="2:20" ht="15">
      <c r="B1737"/>
      <c r="D1737" s="35"/>
      <c r="E1737" s="35"/>
      <c r="F1737" s="35"/>
      <c r="G1737" s="35"/>
      <c r="T1737" s="35"/>
    </row>
    <row r="1738" spans="2:20" ht="15">
      <c r="B1738"/>
      <c r="D1738" s="35"/>
      <c r="E1738" s="35"/>
      <c r="F1738" s="35"/>
      <c r="G1738" s="35"/>
      <c r="T1738" s="35"/>
    </row>
    <row r="1739" spans="2:20" ht="15">
      <c r="B1739"/>
      <c r="D1739" s="35"/>
      <c r="E1739" s="35"/>
      <c r="F1739" s="35"/>
      <c r="G1739" s="35"/>
      <c r="T1739" s="35"/>
    </row>
    <row r="1740" spans="2:20" ht="15">
      <c r="B1740"/>
      <c r="D1740" s="35"/>
      <c r="E1740" s="35"/>
      <c r="F1740" s="35"/>
      <c r="G1740" s="35"/>
      <c r="T1740" s="35"/>
    </row>
    <row r="1741" spans="2:20" ht="15">
      <c r="B1741"/>
      <c r="D1741" s="35"/>
      <c r="E1741" s="35"/>
      <c r="F1741" s="35"/>
      <c r="G1741" s="35"/>
      <c r="T1741" s="35"/>
    </row>
    <row r="1742" spans="2:20" ht="15">
      <c r="B1742"/>
      <c r="D1742" s="35"/>
      <c r="E1742" s="35"/>
      <c r="F1742" s="35"/>
      <c r="G1742" s="35"/>
      <c r="T1742" s="35"/>
    </row>
    <row r="1743" spans="2:20" ht="15">
      <c r="B1743"/>
      <c r="D1743" s="35"/>
      <c r="E1743" s="35"/>
      <c r="F1743" s="35"/>
      <c r="G1743" s="35"/>
      <c r="T1743" s="35"/>
    </row>
    <row r="1744" spans="2:20" ht="15">
      <c r="B1744"/>
      <c r="D1744" s="35"/>
      <c r="E1744" s="35"/>
      <c r="F1744" s="35"/>
      <c r="G1744" s="35"/>
      <c r="T1744" s="35"/>
    </row>
    <row r="1745" spans="2:20" ht="15">
      <c r="B1745"/>
      <c r="D1745" s="35"/>
      <c r="E1745" s="35"/>
      <c r="F1745" s="35"/>
      <c r="G1745" s="35"/>
      <c r="T1745" s="35"/>
    </row>
    <row r="1746" spans="2:20" ht="15">
      <c r="B1746"/>
      <c r="D1746" s="35"/>
      <c r="E1746" s="35"/>
      <c r="F1746" s="35"/>
      <c r="G1746" s="35"/>
      <c r="T1746" s="35"/>
    </row>
    <row r="1747" spans="2:20" ht="15">
      <c r="B1747"/>
      <c r="D1747" s="35"/>
      <c r="E1747" s="35"/>
      <c r="F1747" s="35"/>
      <c r="G1747" s="35"/>
      <c r="T1747" s="35"/>
    </row>
    <row r="1748" spans="2:20" ht="15">
      <c r="B1748"/>
      <c r="D1748" s="35"/>
      <c r="E1748" s="35"/>
      <c r="F1748" s="35"/>
      <c r="G1748" s="35"/>
      <c r="T1748" s="35"/>
    </row>
    <row r="1749" spans="2:20" ht="15">
      <c r="B1749"/>
      <c r="D1749" s="35"/>
      <c r="E1749" s="35"/>
      <c r="F1749" s="35"/>
      <c r="G1749" s="35"/>
      <c r="T1749" s="35"/>
    </row>
    <row r="1750" spans="2:20" ht="15">
      <c r="B1750"/>
      <c r="D1750" s="35"/>
      <c r="E1750" s="35"/>
      <c r="F1750" s="35"/>
      <c r="G1750" s="35"/>
      <c r="T1750" s="35"/>
    </row>
    <row r="1751" spans="2:20" ht="15">
      <c r="B1751"/>
      <c r="D1751" s="35"/>
      <c r="E1751" s="35"/>
      <c r="F1751" s="35"/>
      <c r="G1751" s="35"/>
      <c r="T1751" s="35"/>
    </row>
    <row r="1752" spans="2:20" ht="15">
      <c r="B1752"/>
      <c r="D1752" s="35"/>
      <c r="E1752" s="35"/>
      <c r="F1752" s="35"/>
      <c r="G1752" s="35"/>
      <c r="T1752" s="35"/>
    </row>
    <row r="1753" spans="2:20" ht="15">
      <c r="B1753"/>
      <c r="D1753" s="35"/>
      <c r="E1753" s="35"/>
      <c r="F1753" s="35"/>
      <c r="G1753" s="35"/>
      <c r="T1753" s="35"/>
    </row>
    <row r="1754" spans="2:20" ht="15">
      <c r="B1754"/>
      <c r="D1754" s="35"/>
      <c r="E1754" s="35"/>
      <c r="F1754" s="35"/>
      <c r="G1754" s="35"/>
      <c r="T1754" s="35"/>
    </row>
    <row r="1755" spans="2:20" ht="15">
      <c r="B1755"/>
      <c r="D1755" s="35"/>
      <c r="E1755" s="35"/>
      <c r="F1755" s="35"/>
      <c r="G1755" s="35"/>
      <c r="T1755" s="35"/>
    </row>
    <row r="1756" spans="2:20" ht="15">
      <c r="B1756"/>
      <c r="D1756" s="35"/>
      <c r="E1756" s="35"/>
      <c r="F1756" s="35"/>
      <c r="G1756" s="35"/>
      <c r="T1756" s="35"/>
    </row>
    <row r="1757" spans="2:20" ht="15">
      <c r="B1757"/>
      <c r="D1757" s="35"/>
      <c r="E1757" s="35"/>
      <c r="F1757" s="35"/>
      <c r="G1757" s="35"/>
      <c r="T1757" s="35"/>
    </row>
    <row r="1758" spans="2:20" ht="15">
      <c r="B1758"/>
      <c r="D1758" s="35"/>
      <c r="E1758" s="35"/>
      <c r="F1758" s="35"/>
      <c r="G1758" s="35"/>
      <c r="T1758" s="35"/>
    </row>
    <row r="1759" spans="2:20" ht="15">
      <c r="B1759"/>
      <c r="D1759" s="35"/>
      <c r="E1759" s="35"/>
      <c r="F1759" s="35"/>
      <c r="G1759" s="35"/>
      <c r="T1759" s="35"/>
    </row>
    <row r="1760" spans="2:20" ht="15">
      <c r="B1760"/>
      <c r="D1760" s="35"/>
      <c r="E1760" s="35"/>
      <c r="F1760" s="35"/>
      <c r="G1760" s="35"/>
      <c r="T1760" s="35"/>
    </row>
    <row r="1761" spans="2:20" ht="15">
      <c r="B1761"/>
      <c r="D1761" s="35"/>
      <c r="E1761" s="35"/>
      <c r="F1761" s="35"/>
      <c r="G1761" s="35"/>
      <c r="T1761" s="35"/>
    </row>
    <row r="1762" spans="2:20" ht="15">
      <c r="B1762"/>
      <c r="D1762" s="35"/>
      <c r="E1762" s="35"/>
      <c r="F1762" s="35"/>
      <c r="G1762" s="35"/>
      <c r="T1762" s="35"/>
    </row>
    <row r="1763" spans="2:20" ht="15">
      <c r="B1763"/>
      <c r="D1763" s="35"/>
      <c r="E1763" s="35"/>
      <c r="F1763" s="35"/>
      <c r="G1763" s="35"/>
      <c r="T1763" s="35"/>
    </row>
    <row r="1764" spans="2:20" ht="15">
      <c r="B1764"/>
      <c r="D1764" s="35"/>
      <c r="E1764" s="35"/>
      <c r="F1764" s="35"/>
      <c r="G1764" s="35"/>
      <c r="T1764" s="35"/>
    </row>
    <row r="1765" spans="2:20" ht="15">
      <c r="B1765"/>
      <c r="D1765" s="35"/>
      <c r="E1765" s="35"/>
      <c r="F1765" s="35"/>
      <c r="G1765" s="35"/>
      <c r="T1765" s="35"/>
    </row>
    <row r="1766" spans="2:20" ht="15">
      <c r="B1766"/>
      <c r="D1766" s="35"/>
      <c r="E1766" s="35"/>
      <c r="F1766" s="35"/>
      <c r="G1766" s="35"/>
      <c r="T1766" s="35"/>
    </row>
    <row r="1767" spans="2:20" ht="15">
      <c r="B1767"/>
      <c r="D1767" s="35"/>
      <c r="E1767" s="35"/>
      <c r="F1767" s="35"/>
      <c r="G1767" s="35"/>
      <c r="T1767" s="35"/>
    </row>
    <row r="1768" spans="2:20" ht="15">
      <c r="B1768"/>
      <c r="D1768" s="35"/>
      <c r="E1768" s="35"/>
      <c r="F1768" s="35"/>
      <c r="G1768" s="35"/>
      <c r="T1768" s="35"/>
    </row>
    <row r="1769" spans="2:20" ht="15">
      <c r="B1769"/>
      <c r="D1769" s="35"/>
      <c r="E1769" s="35"/>
      <c r="F1769" s="35"/>
      <c r="G1769" s="35"/>
      <c r="T1769" s="35"/>
    </row>
    <row r="1770" spans="2:20" ht="15">
      <c r="B1770"/>
      <c r="D1770" s="35"/>
      <c r="E1770" s="35"/>
      <c r="F1770" s="35"/>
      <c r="G1770" s="35"/>
      <c r="T1770" s="35"/>
    </row>
    <row r="1771" spans="2:20" ht="15">
      <c r="B1771"/>
      <c r="D1771" s="35"/>
      <c r="E1771" s="35"/>
      <c r="F1771" s="35"/>
      <c r="G1771" s="35"/>
      <c r="T1771" s="35"/>
    </row>
    <row r="1772" spans="2:20" ht="15">
      <c r="B1772"/>
      <c r="D1772" s="35"/>
      <c r="E1772" s="35"/>
      <c r="F1772" s="35"/>
      <c r="G1772" s="35"/>
      <c r="T1772" s="35"/>
    </row>
    <row r="1773" spans="2:20" ht="15">
      <c r="B1773"/>
      <c r="D1773" s="35"/>
      <c r="E1773" s="35"/>
      <c r="F1773" s="35"/>
      <c r="G1773" s="35"/>
      <c r="T1773" s="35"/>
    </row>
    <row r="1774" spans="2:20" ht="15">
      <c r="B1774"/>
      <c r="D1774" s="35"/>
      <c r="E1774" s="35"/>
      <c r="F1774" s="35"/>
      <c r="G1774" s="35"/>
      <c r="T1774" s="35"/>
    </row>
    <row r="1775" spans="2:20" ht="15">
      <c r="B1775"/>
      <c r="D1775" s="35"/>
      <c r="E1775" s="35"/>
      <c r="F1775" s="35"/>
      <c r="G1775" s="35"/>
      <c r="T1775" s="35"/>
    </row>
    <row r="1776" spans="2:20" ht="15">
      <c r="B1776"/>
      <c r="D1776" s="35"/>
      <c r="E1776" s="35"/>
      <c r="F1776" s="35"/>
      <c r="G1776" s="35"/>
      <c r="T1776" s="35"/>
    </row>
    <row r="1777" spans="2:20" ht="15">
      <c r="B1777"/>
      <c r="D1777" s="35"/>
      <c r="E1777" s="35"/>
      <c r="F1777" s="35"/>
      <c r="G1777" s="35"/>
      <c r="T1777" s="35"/>
    </row>
    <row r="1778" spans="2:20" ht="15">
      <c r="B1778"/>
      <c r="D1778" s="35"/>
      <c r="E1778" s="35"/>
      <c r="F1778" s="35"/>
      <c r="G1778" s="35"/>
      <c r="T1778" s="35"/>
    </row>
    <row r="1779" spans="2:20" ht="15">
      <c r="B1779"/>
      <c r="D1779" s="35"/>
      <c r="E1779" s="35"/>
      <c r="F1779" s="35"/>
      <c r="G1779" s="35"/>
      <c r="T1779" s="35"/>
    </row>
    <row r="1780" spans="2:20" ht="15">
      <c r="B1780"/>
      <c r="D1780" s="35"/>
      <c r="E1780" s="35"/>
      <c r="F1780" s="35"/>
      <c r="G1780" s="35"/>
      <c r="T1780" s="35"/>
    </row>
    <row r="1781" spans="2:20" ht="15">
      <c r="B1781"/>
      <c r="D1781" s="35"/>
      <c r="E1781" s="35"/>
      <c r="F1781" s="35"/>
      <c r="G1781" s="35"/>
      <c r="T1781" s="35"/>
    </row>
    <row r="1782" spans="2:20" ht="15">
      <c r="B1782"/>
      <c r="D1782" s="35"/>
      <c r="E1782" s="35"/>
      <c r="F1782" s="35"/>
      <c r="G1782" s="35"/>
      <c r="T1782" s="35"/>
    </row>
    <row r="1783" spans="2:20" ht="15">
      <c r="B1783"/>
      <c r="D1783" s="35"/>
      <c r="E1783" s="35"/>
      <c r="F1783" s="35"/>
      <c r="G1783" s="35"/>
      <c r="T1783" s="35"/>
    </row>
    <row r="1784" spans="2:20" ht="15">
      <c r="B1784"/>
      <c r="D1784" s="35"/>
      <c r="E1784" s="35"/>
      <c r="F1784" s="35"/>
      <c r="G1784" s="35"/>
      <c r="T1784" s="35"/>
    </row>
    <row r="1785" spans="2:20" ht="15">
      <c r="B1785"/>
      <c r="D1785" s="35"/>
      <c r="E1785" s="35"/>
      <c r="F1785" s="35"/>
      <c r="G1785" s="35"/>
      <c r="T1785" s="35"/>
    </row>
    <row r="1786" spans="2:20" ht="15">
      <c r="B1786"/>
      <c r="D1786" s="35"/>
      <c r="E1786" s="35"/>
      <c r="F1786" s="35"/>
      <c r="G1786" s="35"/>
      <c r="T1786" s="35"/>
    </row>
    <row r="1787" spans="2:20" ht="15">
      <c r="B1787"/>
      <c r="D1787" s="35"/>
      <c r="E1787" s="35"/>
      <c r="F1787" s="35"/>
      <c r="G1787" s="35"/>
      <c r="T1787" s="35"/>
    </row>
    <row r="1788" spans="2:20" ht="15">
      <c r="B1788"/>
      <c r="D1788" s="35"/>
      <c r="E1788" s="35"/>
      <c r="F1788" s="35"/>
      <c r="G1788" s="35"/>
      <c r="T1788" s="35"/>
    </row>
    <row r="1789" spans="2:20" ht="15">
      <c r="B1789"/>
      <c r="D1789" s="35"/>
      <c r="E1789" s="35"/>
      <c r="F1789" s="35"/>
      <c r="G1789" s="35"/>
      <c r="T1789" s="35"/>
    </row>
    <row r="1790" spans="2:20" ht="15">
      <c r="B1790"/>
      <c r="D1790" s="35"/>
      <c r="E1790" s="35"/>
      <c r="F1790" s="35"/>
      <c r="G1790" s="35"/>
      <c r="T1790" s="35"/>
    </row>
    <row r="1791" spans="2:20" ht="15">
      <c r="B1791"/>
      <c r="D1791" s="35"/>
      <c r="E1791" s="35"/>
      <c r="F1791" s="35"/>
      <c r="G1791" s="35"/>
      <c r="T1791" s="35"/>
    </row>
    <row r="1792" spans="2:20" ht="15">
      <c r="B1792"/>
      <c r="D1792" s="35"/>
      <c r="E1792" s="35"/>
      <c r="F1792" s="35"/>
      <c r="G1792" s="35"/>
      <c r="T1792" s="35"/>
    </row>
    <row r="1793" spans="2:20" ht="15">
      <c r="B1793"/>
      <c r="D1793" s="35"/>
      <c r="E1793" s="35"/>
      <c r="F1793" s="35"/>
      <c r="G1793" s="35"/>
      <c r="T1793" s="35"/>
    </row>
    <row r="1794" spans="2:20" ht="15">
      <c r="B1794"/>
      <c r="D1794" s="35"/>
      <c r="E1794" s="35"/>
      <c r="F1794" s="35"/>
      <c r="G1794" s="35"/>
      <c r="T1794" s="35"/>
    </row>
    <row r="1795" spans="2:20" ht="15">
      <c r="B1795"/>
      <c r="D1795" s="35"/>
      <c r="E1795" s="35"/>
      <c r="F1795" s="35"/>
      <c r="G1795" s="35"/>
      <c r="T1795" s="35"/>
    </row>
    <row r="1796" spans="2:20" ht="15">
      <c r="B1796"/>
      <c r="D1796" s="35"/>
      <c r="E1796" s="35"/>
      <c r="F1796" s="35"/>
      <c r="G1796" s="35"/>
      <c r="T1796" s="35"/>
    </row>
    <row r="1797" spans="2:20" ht="15">
      <c r="B1797"/>
      <c r="D1797" s="35"/>
      <c r="E1797" s="35"/>
      <c r="F1797" s="35"/>
      <c r="G1797" s="35"/>
      <c r="T1797" s="35"/>
    </row>
    <row r="1798" spans="2:20" ht="15">
      <c r="B1798"/>
      <c r="D1798" s="35"/>
      <c r="E1798" s="35"/>
      <c r="F1798" s="35"/>
      <c r="G1798" s="35"/>
      <c r="T1798" s="35"/>
    </row>
    <row r="1799" spans="2:20" ht="15">
      <c r="B1799"/>
      <c r="D1799" s="35"/>
      <c r="E1799" s="35"/>
      <c r="F1799" s="35"/>
      <c r="G1799" s="35"/>
      <c r="T1799" s="35"/>
    </row>
    <row r="1800" spans="2:20" ht="15">
      <c r="B1800"/>
      <c r="D1800" s="35"/>
      <c r="E1800" s="35"/>
      <c r="F1800" s="35"/>
      <c r="G1800" s="35"/>
      <c r="T1800" s="35"/>
    </row>
    <row r="1801" spans="2:20" ht="15">
      <c r="B1801"/>
      <c r="D1801" s="35"/>
      <c r="E1801" s="35"/>
      <c r="F1801" s="35"/>
      <c r="G1801" s="35"/>
      <c r="T1801" s="35"/>
    </row>
    <row r="1802" spans="2:20" ht="15">
      <c r="B1802"/>
      <c r="D1802" s="35"/>
      <c r="E1802" s="35"/>
      <c r="F1802" s="35"/>
      <c r="G1802" s="35"/>
      <c r="T1802" s="35"/>
    </row>
    <row r="1803" spans="2:20" ht="15">
      <c r="B1803"/>
      <c r="D1803" s="35"/>
      <c r="E1803" s="35"/>
      <c r="F1803" s="35"/>
      <c r="G1803" s="35"/>
      <c r="T1803" s="35"/>
    </row>
    <row r="1804" spans="2:20" ht="15">
      <c r="B1804"/>
      <c r="D1804" s="35"/>
      <c r="E1804" s="35"/>
      <c r="F1804" s="35"/>
      <c r="G1804" s="35"/>
      <c r="T1804" s="35"/>
    </row>
    <row r="1805" spans="2:20" ht="15">
      <c r="B1805"/>
      <c r="D1805" s="35"/>
      <c r="E1805" s="35"/>
      <c r="F1805" s="35"/>
      <c r="G1805" s="35"/>
      <c r="T1805" s="35"/>
    </row>
    <row r="1806" spans="2:20" ht="15">
      <c r="B1806"/>
      <c r="D1806" s="35"/>
      <c r="E1806" s="35"/>
      <c r="F1806" s="35"/>
      <c r="G1806" s="35"/>
      <c r="T1806" s="35"/>
    </row>
    <row r="1807" spans="2:20" ht="15">
      <c r="B1807"/>
      <c r="D1807" s="35"/>
      <c r="E1807" s="35"/>
      <c r="F1807" s="35"/>
      <c r="G1807" s="35"/>
      <c r="T1807" s="35"/>
    </row>
    <row r="1808" spans="2:20" ht="15">
      <c r="B1808"/>
      <c r="D1808" s="35"/>
      <c r="E1808" s="35"/>
      <c r="F1808" s="35"/>
      <c r="G1808" s="35"/>
      <c r="T1808" s="35"/>
    </row>
    <row r="1809" spans="2:20" ht="15">
      <c r="B1809"/>
      <c r="D1809" s="35"/>
      <c r="E1809" s="35"/>
      <c r="F1809" s="35"/>
      <c r="G1809" s="35"/>
      <c r="T1809" s="35"/>
    </row>
    <row r="1810" spans="2:20" ht="15">
      <c r="B1810"/>
      <c r="D1810" s="35"/>
      <c r="E1810" s="35"/>
      <c r="F1810" s="35"/>
      <c r="G1810" s="35"/>
      <c r="T1810" s="35"/>
    </row>
    <row r="1811" spans="2:20" ht="15">
      <c r="B1811"/>
      <c r="D1811" s="35"/>
      <c r="E1811" s="35"/>
      <c r="F1811" s="35"/>
      <c r="G1811" s="35"/>
      <c r="T1811" s="35"/>
    </row>
    <row r="1812" spans="2:20" ht="15">
      <c r="B1812"/>
      <c r="D1812" s="35"/>
      <c r="E1812" s="35"/>
      <c r="F1812" s="35"/>
      <c r="G1812" s="35"/>
      <c r="T1812" s="35"/>
    </row>
    <row r="1813" spans="2:20" ht="15">
      <c r="B1813"/>
      <c r="D1813" s="35"/>
      <c r="E1813" s="35"/>
      <c r="F1813" s="35"/>
      <c r="G1813" s="35"/>
      <c r="T1813" s="35"/>
    </row>
    <row r="1814" spans="2:20" ht="15">
      <c r="B1814"/>
      <c r="D1814" s="35"/>
      <c r="E1814" s="35"/>
      <c r="F1814" s="35"/>
      <c r="G1814" s="35"/>
      <c r="T1814" s="35"/>
    </row>
    <row r="1815" spans="2:20" ht="15">
      <c r="B1815"/>
      <c r="D1815" s="35"/>
      <c r="E1815" s="35"/>
      <c r="F1815" s="35"/>
      <c r="G1815" s="35"/>
      <c r="T1815" s="35"/>
    </row>
    <row r="1816" spans="2:20" ht="15">
      <c r="B1816"/>
      <c r="D1816" s="35"/>
      <c r="E1816" s="35"/>
      <c r="F1816" s="35"/>
      <c r="G1816" s="35"/>
      <c r="T1816" s="35"/>
    </row>
    <row r="1817" spans="2:20" ht="15">
      <c r="B1817"/>
      <c r="D1817" s="35"/>
      <c r="E1817" s="35"/>
      <c r="F1817" s="35"/>
      <c r="G1817" s="35"/>
      <c r="T1817" s="35"/>
    </row>
    <row r="1818" spans="2:20" ht="15">
      <c r="B1818"/>
      <c r="D1818" s="35"/>
      <c r="E1818" s="35"/>
      <c r="F1818" s="35"/>
      <c r="G1818" s="35"/>
      <c r="T1818" s="35"/>
    </row>
    <row r="1819" spans="2:20" ht="15">
      <c r="B1819"/>
      <c r="D1819" s="35"/>
      <c r="E1819" s="35"/>
      <c r="F1819" s="35"/>
      <c r="G1819" s="35"/>
      <c r="T1819" s="35"/>
    </row>
    <row r="1820" spans="2:20" ht="15">
      <c r="B1820"/>
      <c r="D1820" s="35"/>
      <c r="E1820" s="35"/>
      <c r="F1820" s="35"/>
      <c r="G1820" s="35"/>
      <c r="T1820" s="35"/>
    </row>
    <row r="1821" spans="2:20" ht="15">
      <c r="B1821"/>
      <c r="D1821" s="35"/>
      <c r="E1821" s="35"/>
      <c r="F1821" s="35"/>
      <c r="G1821" s="35"/>
      <c r="T1821" s="35"/>
    </row>
    <row r="1822" spans="2:20" ht="15">
      <c r="B1822"/>
      <c r="D1822" s="35"/>
      <c r="E1822" s="35"/>
      <c r="F1822" s="35"/>
      <c r="G1822" s="35"/>
      <c r="T1822" s="35"/>
    </row>
    <row r="1823" spans="2:20" ht="15">
      <c r="B1823"/>
      <c r="D1823" s="35"/>
      <c r="E1823" s="35"/>
      <c r="F1823" s="35"/>
      <c r="G1823" s="35"/>
      <c r="T1823" s="35"/>
    </row>
    <row r="1824" spans="2:20" ht="15">
      <c r="B1824"/>
      <c r="D1824" s="35"/>
      <c r="E1824" s="35"/>
      <c r="F1824" s="35"/>
      <c r="G1824" s="35"/>
      <c r="T1824" s="35"/>
    </row>
    <row r="1825" spans="2:20" ht="15">
      <c r="B1825"/>
      <c r="D1825" s="35"/>
      <c r="E1825" s="35"/>
      <c r="F1825" s="35"/>
      <c r="G1825" s="35"/>
      <c r="T1825" s="35"/>
    </row>
    <row r="1826" spans="2:20" ht="15">
      <c r="B1826"/>
      <c r="D1826" s="35"/>
      <c r="E1826" s="35"/>
      <c r="F1826" s="35"/>
      <c r="G1826" s="35"/>
      <c r="T1826" s="35"/>
    </row>
    <row r="1827" spans="2:20" ht="15">
      <c r="B1827"/>
      <c r="D1827" s="35"/>
      <c r="E1827" s="35"/>
      <c r="F1827" s="35"/>
      <c r="G1827" s="35"/>
      <c r="T1827" s="35"/>
    </row>
    <row r="1828" spans="2:20" ht="15">
      <c r="B1828"/>
      <c r="D1828" s="35"/>
      <c r="E1828" s="35"/>
      <c r="F1828" s="35"/>
      <c r="G1828" s="35"/>
      <c r="T1828" s="35"/>
    </row>
    <row r="1829" spans="2:20" ht="15">
      <c r="B1829"/>
      <c r="D1829" s="35"/>
      <c r="E1829" s="35"/>
      <c r="F1829" s="35"/>
      <c r="G1829" s="35"/>
      <c r="T1829" s="35"/>
    </row>
    <row r="1830" spans="2:20" ht="15">
      <c r="B1830"/>
      <c r="D1830" s="35"/>
      <c r="E1830" s="35"/>
      <c r="F1830" s="35"/>
      <c r="G1830" s="35"/>
      <c r="T1830" s="35"/>
    </row>
    <row r="1831" spans="2:20" ht="15">
      <c r="B1831"/>
      <c r="D1831" s="35"/>
      <c r="E1831" s="35"/>
      <c r="F1831" s="35"/>
      <c r="G1831" s="35"/>
      <c r="T1831" s="35"/>
    </row>
    <row r="1832" spans="2:20" ht="15">
      <c r="B1832"/>
      <c r="D1832" s="35"/>
      <c r="E1832" s="35"/>
      <c r="F1832" s="35"/>
      <c r="G1832" s="35"/>
      <c r="T1832" s="35"/>
    </row>
    <row r="1833" spans="2:20" ht="15">
      <c r="B1833"/>
      <c r="D1833" s="35"/>
      <c r="E1833" s="35"/>
      <c r="F1833" s="35"/>
      <c r="G1833" s="35"/>
      <c r="T1833" s="35"/>
    </row>
    <row r="1834" spans="2:20" ht="15">
      <c r="B1834"/>
      <c r="D1834" s="35"/>
      <c r="E1834" s="35"/>
      <c r="F1834" s="35"/>
      <c r="G1834" s="35"/>
      <c r="T1834" s="35"/>
    </row>
    <row r="1835" spans="2:20" ht="15">
      <c r="B1835"/>
      <c r="D1835" s="35"/>
      <c r="E1835" s="35"/>
      <c r="F1835" s="35"/>
      <c r="G1835" s="35"/>
      <c r="T1835" s="35"/>
    </row>
    <row r="1836" spans="2:20" ht="15">
      <c r="B1836"/>
      <c r="D1836" s="35"/>
      <c r="E1836" s="35"/>
      <c r="F1836" s="35"/>
      <c r="G1836" s="35"/>
      <c r="T1836" s="35"/>
    </row>
    <row r="1837" spans="2:20" ht="15">
      <c r="B1837"/>
      <c r="D1837" s="35"/>
      <c r="E1837" s="35"/>
      <c r="F1837" s="35"/>
      <c r="G1837" s="35"/>
      <c r="T1837" s="35"/>
    </row>
    <row r="1838" spans="2:20" ht="15">
      <c r="B1838"/>
      <c r="D1838" s="35"/>
      <c r="E1838" s="35"/>
      <c r="F1838" s="35"/>
      <c r="G1838" s="35"/>
      <c r="T1838" s="35"/>
    </row>
    <row r="1839" spans="2:20" ht="15">
      <c r="B1839"/>
      <c r="D1839" s="35"/>
      <c r="E1839" s="35"/>
      <c r="F1839" s="35"/>
      <c r="G1839" s="35"/>
      <c r="T1839" s="35"/>
    </row>
    <row r="1840" spans="2:20" ht="15">
      <c r="B1840"/>
      <c r="D1840" s="35"/>
      <c r="E1840" s="35"/>
      <c r="F1840" s="35"/>
      <c r="G1840" s="35"/>
      <c r="T1840" s="35"/>
    </row>
    <row r="1841" spans="2:20" ht="15">
      <c r="B1841"/>
      <c r="D1841" s="35"/>
      <c r="E1841" s="35"/>
      <c r="F1841" s="35"/>
      <c r="G1841" s="35"/>
      <c r="T1841" s="35"/>
    </row>
    <row r="1842" spans="2:20" ht="15">
      <c r="B1842"/>
      <c r="D1842" s="35"/>
      <c r="E1842" s="35"/>
      <c r="F1842" s="35"/>
      <c r="G1842" s="35"/>
      <c r="T1842" s="35"/>
    </row>
    <row r="1843" spans="2:20" ht="15">
      <c r="B1843"/>
      <c r="D1843" s="35"/>
      <c r="E1843" s="35"/>
      <c r="F1843" s="35"/>
      <c r="G1843" s="35"/>
      <c r="T1843" s="35"/>
    </row>
    <row r="1844" spans="2:20" ht="15">
      <c r="B1844"/>
      <c r="D1844" s="35"/>
      <c r="E1844" s="35"/>
      <c r="F1844" s="35"/>
      <c r="G1844" s="35"/>
      <c r="T1844" s="35"/>
    </row>
    <row r="1845" spans="2:20" ht="15">
      <c r="B1845"/>
      <c r="D1845" s="35"/>
      <c r="E1845" s="35"/>
      <c r="F1845" s="35"/>
      <c r="G1845" s="35"/>
      <c r="T1845" s="35"/>
    </row>
    <row r="1846" spans="2:20" ht="15">
      <c r="B1846"/>
      <c r="D1846" s="35"/>
      <c r="E1846" s="35"/>
      <c r="F1846" s="35"/>
      <c r="G1846" s="35"/>
      <c r="T1846" s="35"/>
    </row>
    <row r="1847" spans="2:20" ht="15">
      <c r="B1847"/>
      <c r="D1847" s="35"/>
      <c r="E1847" s="35"/>
      <c r="F1847" s="35"/>
      <c r="G1847" s="35"/>
      <c r="T1847" s="35"/>
    </row>
    <row r="1848" spans="2:20" ht="15">
      <c r="B1848"/>
      <c r="D1848" s="35"/>
      <c r="E1848" s="35"/>
      <c r="F1848" s="35"/>
      <c r="G1848" s="35"/>
      <c r="T1848" s="35"/>
    </row>
    <row r="1849" spans="2:20" ht="15">
      <c r="B1849"/>
      <c r="D1849" s="35"/>
      <c r="E1849" s="35"/>
      <c r="F1849" s="35"/>
      <c r="G1849" s="35"/>
      <c r="T1849" s="35"/>
    </row>
    <row r="1850" spans="2:20" ht="15">
      <c r="B1850"/>
      <c r="D1850" s="35"/>
      <c r="E1850" s="35"/>
      <c r="F1850" s="35"/>
      <c r="G1850" s="35"/>
      <c r="T1850" s="35"/>
    </row>
    <row r="1851" spans="2:20" ht="15">
      <c r="B1851"/>
      <c r="D1851" s="35"/>
      <c r="E1851" s="35"/>
      <c r="F1851" s="35"/>
      <c r="G1851" s="35"/>
      <c r="T1851" s="35"/>
    </row>
    <row r="1852" spans="2:20" ht="15">
      <c r="B1852"/>
      <c r="D1852" s="35"/>
      <c r="E1852" s="35"/>
      <c r="F1852" s="35"/>
      <c r="G1852" s="35"/>
      <c r="T1852" s="35"/>
    </row>
    <row r="1853" spans="2:20" ht="15">
      <c r="B1853"/>
      <c r="D1853" s="35"/>
      <c r="E1853" s="35"/>
      <c r="F1853" s="35"/>
      <c r="G1853" s="35"/>
      <c r="T1853" s="35"/>
    </row>
    <row r="1854" spans="2:20" ht="15">
      <c r="B1854"/>
      <c r="D1854" s="35"/>
      <c r="E1854" s="35"/>
      <c r="F1854" s="35"/>
      <c r="G1854" s="35"/>
      <c r="T1854" s="35"/>
    </row>
    <row r="1855" spans="2:20" ht="15">
      <c r="B1855"/>
      <c r="D1855" s="35"/>
      <c r="E1855" s="35"/>
      <c r="F1855" s="35"/>
      <c r="G1855" s="35"/>
      <c r="T1855" s="35"/>
    </row>
    <row r="1856" spans="2:20" ht="15">
      <c r="B1856"/>
      <c r="D1856" s="35"/>
      <c r="E1856" s="35"/>
      <c r="F1856" s="35"/>
      <c r="G1856" s="35"/>
      <c r="T1856" s="35"/>
    </row>
    <row r="1857" spans="2:20" ht="15">
      <c r="B1857"/>
      <c r="D1857" s="35"/>
      <c r="E1857" s="35"/>
      <c r="F1857" s="35"/>
      <c r="G1857" s="35"/>
      <c r="T1857" s="35"/>
    </row>
    <row r="1858" spans="2:20" ht="15">
      <c r="B1858"/>
      <c r="D1858" s="35"/>
      <c r="E1858" s="35"/>
      <c r="F1858" s="35"/>
      <c r="G1858" s="35"/>
      <c r="T1858" s="35"/>
    </row>
    <row r="1859" spans="2:20" ht="15">
      <c r="B1859"/>
      <c r="D1859" s="35"/>
      <c r="E1859" s="35"/>
      <c r="F1859" s="35"/>
      <c r="G1859" s="35"/>
      <c r="T1859" s="35"/>
    </row>
    <row r="1860" spans="2:20" ht="15">
      <c r="B1860"/>
      <c r="D1860" s="35"/>
      <c r="E1860" s="35"/>
      <c r="F1860" s="35"/>
      <c r="G1860" s="35"/>
      <c r="T1860" s="35"/>
    </row>
    <row r="1861" spans="2:20" ht="15">
      <c r="B1861"/>
      <c r="D1861" s="35"/>
      <c r="E1861" s="35"/>
      <c r="F1861" s="35"/>
      <c r="G1861" s="35"/>
      <c r="T1861" s="35"/>
    </row>
    <row r="1862" spans="2:20" ht="15">
      <c r="B1862"/>
      <c r="D1862" s="35"/>
      <c r="E1862" s="35"/>
      <c r="F1862" s="35"/>
      <c r="G1862" s="35"/>
      <c r="T1862" s="35"/>
    </row>
    <row r="1863" spans="2:20" ht="15">
      <c r="B1863"/>
      <c r="D1863" s="35"/>
      <c r="E1863" s="35"/>
      <c r="F1863" s="35"/>
      <c r="G1863" s="35"/>
      <c r="T1863" s="35"/>
    </row>
    <row r="1864" spans="2:20" ht="15">
      <c r="B1864"/>
      <c r="D1864" s="35"/>
      <c r="E1864" s="35"/>
      <c r="F1864" s="35"/>
      <c r="G1864" s="35"/>
      <c r="T1864" s="35"/>
    </row>
    <row r="1865" spans="2:20" ht="15">
      <c r="B1865"/>
      <c r="D1865" s="35"/>
      <c r="E1865" s="35"/>
      <c r="F1865" s="35"/>
      <c r="G1865" s="35"/>
      <c r="T1865" s="35"/>
    </row>
    <row r="1866" spans="2:20" ht="15">
      <c r="B1866"/>
      <c r="D1866" s="35"/>
      <c r="E1866" s="35"/>
      <c r="F1866" s="35"/>
      <c r="G1866" s="35"/>
      <c r="T1866" s="35"/>
    </row>
    <row r="1867" spans="2:20" ht="15">
      <c r="B1867"/>
      <c r="D1867" s="35"/>
      <c r="E1867" s="35"/>
      <c r="F1867" s="35"/>
      <c r="G1867" s="35"/>
      <c r="T1867" s="35"/>
    </row>
    <row r="1868" spans="2:20" ht="15">
      <c r="B1868"/>
      <c r="D1868" s="35"/>
      <c r="E1868" s="35"/>
      <c r="F1868" s="35"/>
      <c r="G1868" s="35"/>
      <c r="T1868" s="35"/>
    </row>
    <row r="1869" spans="2:20" ht="15">
      <c r="B1869"/>
      <c r="D1869" s="35"/>
      <c r="E1869" s="35"/>
      <c r="F1869" s="35"/>
      <c r="G1869" s="35"/>
      <c r="T1869" s="35"/>
    </row>
    <row r="1870" spans="2:20" ht="15">
      <c r="B1870"/>
      <c r="D1870" s="35"/>
      <c r="E1870" s="35"/>
      <c r="F1870" s="35"/>
      <c r="G1870" s="35"/>
      <c r="T1870" s="35"/>
    </row>
    <row r="1871" spans="2:20" ht="15">
      <c r="B1871"/>
      <c r="D1871" s="35"/>
      <c r="E1871" s="35"/>
      <c r="F1871" s="35"/>
      <c r="G1871" s="35"/>
      <c r="T1871" s="35"/>
    </row>
    <row r="1872" spans="2:20" ht="15">
      <c r="B1872"/>
      <c r="D1872" s="35"/>
      <c r="E1872" s="35"/>
      <c r="F1872" s="35"/>
      <c r="G1872" s="35"/>
      <c r="T1872" s="35"/>
    </row>
    <row r="1873" spans="2:20" ht="15">
      <c r="B1873"/>
      <c r="D1873" s="35"/>
      <c r="E1873" s="35"/>
      <c r="F1873" s="35"/>
      <c r="G1873" s="35"/>
      <c r="T1873" s="35"/>
    </row>
    <row r="1874" spans="2:20" ht="15">
      <c r="B1874"/>
      <c r="D1874" s="35"/>
      <c r="E1874" s="35"/>
      <c r="F1874" s="35"/>
      <c r="G1874" s="35"/>
      <c r="T1874" s="35"/>
    </row>
    <row r="1875" spans="2:20" ht="15">
      <c r="B1875"/>
      <c r="D1875" s="35"/>
      <c r="E1875" s="35"/>
      <c r="F1875" s="35"/>
      <c r="G1875" s="35"/>
      <c r="T1875" s="35"/>
    </row>
    <row r="1876" spans="2:20" ht="15">
      <c r="B1876"/>
      <c r="D1876" s="35"/>
      <c r="E1876" s="35"/>
      <c r="F1876" s="35"/>
      <c r="G1876" s="35"/>
      <c r="T1876" s="35"/>
    </row>
    <row r="1877" spans="2:20" ht="15">
      <c r="B1877"/>
      <c r="D1877" s="35"/>
      <c r="E1877" s="35"/>
      <c r="F1877" s="35"/>
      <c r="G1877" s="35"/>
      <c r="T1877" s="35"/>
    </row>
    <row r="1878" spans="2:20" ht="15">
      <c r="B1878"/>
      <c r="D1878" s="35"/>
      <c r="E1878" s="35"/>
      <c r="F1878" s="35"/>
      <c r="G1878" s="35"/>
      <c r="T1878" s="35"/>
    </row>
    <row r="1879" spans="2:20" ht="15">
      <c r="B1879"/>
      <c r="D1879" s="35"/>
      <c r="E1879" s="35"/>
      <c r="F1879" s="35"/>
      <c r="G1879" s="35"/>
      <c r="T1879" s="35"/>
    </row>
    <row r="1880" spans="2:20" ht="15">
      <c r="B1880"/>
      <c r="D1880" s="35"/>
      <c r="E1880" s="35"/>
      <c r="F1880" s="35"/>
      <c r="G1880" s="35"/>
      <c r="T1880" s="35"/>
    </row>
    <row r="1881" spans="2:20" ht="15">
      <c r="B1881"/>
      <c r="D1881" s="35"/>
      <c r="E1881" s="35"/>
      <c r="F1881" s="35"/>
      <c r="G1881" s="35"/>
      <c r="T1881" s="35"/>
    </row>
    <row r="1882" spans="2:20" ht="15">
      <c r="B1882"/>
      <c r="D1882" s="35"/>
      <c r="E1882" s="35"/>
      <c r="F1882" s="35"/>
      <c r="G1882" s="35"/>
      <c r="T1882" s="35"/>
    </row>
    <row r="1883" spans="2:20" ht="15">
      <c r="B1883"/>
      <c r="D1883" s="35"/>
      <c r="E1883" s="35"/>
      <c r="F1883" s="35"/>
      <c r="G1883" s="35"/>
      <c r="T1883" s="35"/>
    </row>
    <row r="1884" spans="2:20" ht="15">
      <c r="B1884"/>
      <c r="D1884" s="35"/>
      <c r="E1884" s="35"/>
      <c r="F1884" s="35"/>
      <c r="G1884" s="35"/>
      <c r="T1884" s="35"/>
    </row>
    <row r="1885" spans="2:20" ht="15">
      <c r="B1885"/>
      <c r="D1885" s="35"/>
      <c r="E1885" s="35"/>
      <c r="F1885" s="35"/>
      <c r="G1885" s="35"/>
      <c r="T1885" s="35"/>
    </row>
    <row r="1886" spans="2:20" ht="15">
      <c r="B1886"/>
      <c r="D1886" s="35"/>
      <c r="E1886" s="35"/>
      <c r="F1886" s="35"/>
      <c r="G1886" s="35"/>
      <c r="T1886" s="35"/>
    </row>
    <row r="1887" spans="2:20" ht="15">
      <c r="B1887"/>
      <c r="D1887" s="35"/>
      <c r="E1887" s="35"/>
      <c r="F1887" s="35"/>
      <c r="G1887" s="35"/>
      <c r="T1887" s="35"/>
    </row>
    <row r="1888" spans="2:20" ht="15">
      <c r="B1888"/>
      <c r="D1888" s="35"/>
      <c r="E1888" s="35"/>
      <c r="F1888" s="35"/>
      <c r="G1888" s="35"/>
      <c r="T1888" s="35"/>
    </row>
    <row r="1889" spans="2:20" ht="15">
      <c r="B1889"/>
      <c r="D1889" s="35"/>
      <c r="E1889" s="35"/>
      <c r="F1889" s="35"/>
      <c r="G1889" s="35"/>
      <c r="T1889" s="35"/>
    </row>
    <row r="1890" spans="2:20" ht="15">
      <c r="B1890"/>
      <c r="D1890" s="35"/>
      <c r="E1890" s="35"/>
      <c r="F1890" s="35"/>
      <c r="G1890" s="35"/>
      <c r="T1890" s="35"/>
    </row>
    <row r="1891" spans="2:20" ht="15">
      <c r="B1891"/>
      <c r="D1891" s="35"/>
      <c r="E1891" s="35"/>
      <c r="F1891" s="35"/>
      <c r="G1891" s="35"/>
      <c r="T1891" s="35"/>
    </row>
    <row r="1892" spans="2:20" ht="15">
      <c r="B1892"/>
      <c r="D1892" s="35"/>
      <c r="E1892" s="35"/>
      <c r="F1892" s="35"/>
      <c r="G1892" s="35"/>
      <c r="T1892" s="35"/>
    </row>
    <row r="1893" spans="2:20" ht="15">
      <c r="B1893"/>
      <c r="D1893" s="35"/>
      <c r="E1893" s="35"/>
      <c r="F1893" s="35"/>
      <c r="G1893" s="35"/>
      <c r="T1893" s="35"/>
    </row>
    <row r="1894" spans="2:20" ht="15">
      <c r="B1894"/>
      <c r="D1894" s="35"/>
      <c r="E1894" s="35"/>
      <c r="F1894" s="35"/>
      <c r="G1894" s="35"/>
      <c r="T1894" s="35"/>
    </row>
    <row r="1895" spans="2:20" ht="15">
      <c r="B1895"/>
      <c r="D1895" s="35"/>
      <c r="E1895" s="35"/>
      <c r="F1895" s="35"/>
      <c r="G1895" s="35"/>
      <c r="T1895" s="35"/>
    </row>
    <row r="1896" spans="2:20" ht="15">
      <c r="B1896"/>
      <c r="D1896" s="35"/>
      <c r="E1896" s="35"/>
      <c r="F1896" s="35"/>
      <c r="G1896" s="35"/>
      <c r="T1896" s="35"/>
    </row>
    <row r="1897" spans="2:20" ht="15">
      <c r="B1897"/>
      <c r="D1897" s="35"/>
      <c r="E1897" s="35"/>
      <c r="F1897" s="35"/>
      <c r="G1897" s="35"/>
      <c r="T1897" s="35"/>
    </row>
    <row r="1898" spans="2:20" ht="15">
      <c r="B1898"/>
      <c r="D1898" s="35"/>
      <c r="E1898" s="35"/>
      <c r="F1898" s="35"/>
      <c r="G1898" s="35"/>
      <c r="T1898" s="35"/>
    </row>
    <row r="1899" spans="2:20" ht="15">
      <c r="B1899"/>
      <c r="D1899" s="35"/>
      <c r="E1899" s="35"/>
      <c r="F1899" s="35"/>
      <c r="G1899" s="35"/>
      <c r="T1899" s="35"/>
    </row>
    <row r="1900" spans="2:20" ht="15">
      <c r="B1900"/>
      <c r="D1900" s="35"/>
      <c r="E1900" s="35"/>
      <c r="F1900" s="35"/>
      <c r="G1900" s="35"/>
      <c r="T1900" s="35"/>
    </row>
    <row r="1901" spans="2:20" ht="15">
      <c r="B1901"/>
      <c r="D1901" s="35"/>
      <c r="E1901" s="35"/>
      <c r="F1901" s="35"/>
      <c r="G1901" s="35"/>
      <c r="T1901" s="35"/>
    </row>
    <row r="1902" spans="2:20" ht="15">
      <c r="B1902"/>
      <c r="D1902" s="35"/>
      <c r="E1902" s="35"/>
      <c r="F1902" s="35"/>
      <c r="G1902" s="35"/>
      <c r="T1902" s="35"/>
    </row>
    <row r="1903" spans="2:20" ht="15">
      <c r="B1903"/>
      <c r="D1903" s="35"/>
      <c r="E1903" s="35"/>
      <c r="F1903" s="35"/>
      <c r="G1903" s="35"/>
      <c r="T1903" s="35"/>
    </row>
    <row r="1904" spans="2:20" ht="15">
      <c r="B1904"/>
      <c r="D1904" s="35"/>
      <c r="E1904" s="35"/>
      <c r="F1904" s="35"/>
      <c r="G1904" s="35"/>
      <c r="T1904" s="35"/>
    </row>
    <row r="1905" spans="2:20" ht="15">
      <c r="B1905"/>
      <c r="D1905" s="35"/>
      <c r="E1905" s="35"/>
      <c r="F1905" s="35"/>
      <c r="G1905" s="35"/>
      <c r="T1905" s="35"/>
    </row>
    <row r="1906" spans="2:20" ht="15">
      <c r="B1906"/>
      <c r="D1906" s="35"/>
      <c r="E1906" s="35"/>
      <c r="F1906" s="35"/>
      <c r="G1906" s="35"/>
      <c r="T1906" s="35"/>
    </row>
    <row r="1907" spans="2:20" ht="15">
      <c r="B1907"/>
      <c r="D1907" s="35"/>
      <c r="E1907" s="35"/>
      <c r="F1907" s="35"/>
      <c r="G1907" s="35"/>
      <c r="T1907" s="35"/>
    </row>
    <row r="1908" spans="2:20" ht="15">
      <c r="B1908"/>
      <c r="D1908" s="35"/>
      <c r="E1908" s="35"/>
      <c r="F1908" s="35"/>
      <c r="G1908" s="35"/>
      <c r="T1908" s="35"/>
    </row>
    <row r="1909" spans="2:20" ht="15">
      <c r="B1909"/>
      <c r="D1909" s="35"/>
      <c r="E1909" s="35"/>
      <c r="F1909" s="35"/>
      <c r="G1909" s="35"/>
      <c r="T1909" s="35"/>
    </row>
    <row r="1910" spans="2:20" ht="15">
      <c r="B1910"/>
      <c r="D1910" s="35"/>
      <c r="E1910" s="35"/>
      <c r="F1910" s="35"/>
      <c r="G1910" s="35"/>
      <c r="T1910" s="35"/>
    </row>
    <row r="1911" spans="2:20" ht="15">
      <c r="B1911"/>
      <c r="D1911" s="35"/>
      <c r="E1911" s="35"/>
      <c r="F1911" s="35"/>
      <c r="G1911" s="35"/>
      <c r="T1911" s="35"/>
    </row>
    <row r="1912" spans="2:20" ht="15">
      <c r="B1912"/>
      <c r="D1912" s="35"/>
      <c r="E1912" s="35"/>
      <c r="F1912" s="35"/>
      <c r="G1912" s="35"/>
      <c r="T1912" s="35"/>
    </row>
    <row r="1913" spans="2:20" ht="15">
      <c r="B1913"/>
      <c r="D1913" s="35"/>
      <c r="E1913" s="35"/>
      <c r="F1913" s="35"/>
      <c r="G1913" s="35"/>
      <c r="T1913" s="35"/>
    </row>
    <row r="1914" spans="2:20" ht="15">
      <c r="B1914"/>
      <c r="D1914" s="35"/>
      <c r="E1914" s="35"/>
      <c r="F1914" s="35"/>
      <c r="G1914" s="35"/>
      <c r="T1914" s="35"/>
    </row>
    <row r="1915" spans="2:20" ht="15">
      <c r="B1915"/>
      <c r="D1915" s="35"/>
      <c r="E1915" s="35"/>
      <c r="F1915" s="35"/>
      <c r="G1915" s="35"/>
      <c r="T1915" s="35"/>
    </row>
    <row r="1916" spans="2:20" ht="15">
      <c r="B1916"/>
      <c r="D1916" s="35"/>
      <c r="E1916" s="35"/>
      <c r="F1916" s="35"/>
      <c r="G1916" s="35"/>
      <c r="T1916" s="35"/>
    </row>
    <row r="1917" spans="2:20" ht="15">
      <c r="B1917"/>
      <c r="D1917" s="35"/>
      <c r="E1917" s="35"/>
      <c r="F1917" s="35"/>
      <c r="G1917" s="35"/>
      <c r="T1917" s="35"/>
    </row>
    <row r="1918" spans="2:20" ht="15">
      <c r="B1918"/>
      <c r="D1918" s="35"/>
      <c r="E1918" s="35"/>
      <c r="F1918" s="35"/>
      <c r="G1918" s="35"/>
      <c r="T1918" s="35"/>
    </row>
    <row r="1919" spans="2:20" ht="15">
      <c r="B1919"/>
      <c r="D1919" s="35"/>
      <c r="E1919" s="35"/>
      <c r="F1919" s="35"/>
      <c r="G1919" s="35"/>
      <c r="T1919" s="35"/>
    </row>
    <row r="1920" spans="2:20" ht="15">
      <c r="B1920"/>
      <c r="D1920" s="35"/>
      <c r="E1920" s="35"/>
      <c r="F1920" s="35"/>
      <c r="G1920" s="35"/>
      <c r="T1920" s="35"/>
    </row>
    <row r="1921" spans="2:20" ht="15">
      <c r="B1921"/>
      <c r="D1921" s="35"/>
      <c r="E1921" s="35"/>
      <c r="F1921" s="35"/>
      <c r="G1921" s="35"/>
      <c r="T1921" s="35"/>
    </row>
    <row r="1922" spans="2:20" ht="15">
      <c r="B1922"/>
      <c r="D1922" s="35"/>
      <c r="E1922" s="35"/>
      <c r="F1922" s="35"/>
      <c r="G1922" s="35"/>
      <c r="T1922" s="35"/>
    </row>
    <row r="1923" spans="2:20" ht="15">
      <c r="B1923"/>
      <c r="D1923" s="35"/>
      <c r="E1923" s="35"/>
      <c r="F1923" s="35"/>
      <c r="G1923" s="35"/>
      <c r="T1923" s="35"/>
    </row>
    <row r="1924" spans="2:20" ht="15">
      <c r="B1924"/>
      <c r="D1924" s="35"/>
      <c r="E1924" s="35"/>
      <c r="F1924" s="35"/>
      <c r="G1924" s="35"/>
      <c r="T1924" s="35"/>
    </row>
    <row r="1925" spans="2:20" ht="15">
      <c r="B1925"/>
      <c r="D1925" s="35"/>
      <c r="E1925" s="35"/>
      <c r="F1925" s="35"/>
      <c r="G1925" s="35"/>
      <c r="T1925" s="35"/>
    </row>
    <row r="1926" spans="2:20" ht="15">
      <c r="B1926"/>
      <c r="D1926" s="35"/>
      <c r="E1926" s="35"/>
      <c r="F1926" s="35"/>
      <c r="G1926" s="35"/>
      <c r="T1926" s="35"/>
    </row>
    <row r="1927" spans="2:20" ht="15">
      <c r="B1927"/>
      <c r="D1927" s="35"/>
      <c r="E1927" s="35"/>
      <c r="F1927" s="35"/>
      <c r="G1927" s="35"/>
      <c r="T1927" s="35"/>
    </row>
    <row r="1928" spans="2:20" ht="15">
      <c r="B1928"/>
      <c r="D1928" s="35"/>
      <c r="E1928" s="35"/>
      <c r="F1928" s="35"/>
      <c r="G1928" s="35"/>
      <c r="T1928" s="35"/>
    </row>
    <row r="1929" spans="2:20" ht="15">
      <c r="B1929"/>
      <c r="D1929" s="35"/>
      <c r="E1929" s="35"/>
      <c r="F1929" s="35"/>
      <c r="G1929" s="35"/>
      <c r="T1929" s="35"/>
    </row>
    <row r="1930" spans="2:20" ht="15">
      <c r="B1930"/>
      <c r="D1930" s="35"/>
      <c r="E1930" s="35"/>
      <c r="F1930" s="35"/>
      <c r="G1930" s="35"/>
      <c r="T1930" s="35"/>
    </row>
    <row r="1931" spans="2:20" ht="15">
      <c r="B1931"/>
      <c r="D1931" s="35"/>
      <c r="E1931" s="35"/>
      <c r="F1931" s="35"/>
      <c r="G1931" s="35"/>
      <c r="T1931" s="35"/>
    </row>
    <row r="1932" spans="2:20" ht="15">
      <c r="B1932"/>
      <c r="D1932" s="35"/>
      <c r="E1932" s="35"/>
      <c r="F1932" s="35"/>
      <c r="G1932" s="35"/>
      <c r="T1932" s="35"/>
    </row>
    <row r="1933" spans="2:20" ht="15">
      <c r="B1933"/>
      <c r="D1933" s="35"/>
      <c r="E1933" s="35"/>
      <c r="F1933" s="35"/>
      <c r="G1933" s="35"/>
      <c r="T1933" s="35"/>
    </row>
    <row r="1934" spans="2:20" ht="15">
      <c r="B1934"/>
      <c r="D1934" s="35"/>
      <c r="E1934" s="35"/>
      <c r="F1934" s="35"/>
      <c r="G1934" s="35"/>
      <c r="T1934" s="35"/>
    </row>
    <row r="1935" spans="2:20" ht="15">
      <c r="B1935"/>
      <c r="D1935" s="35"/>
      <c r="E1935" s="35"/>
      <c r="F1935" s="35"/>
      <c r="G1935" s="35"/>
      <c r="T1935" s="35"/>
    </row>
    <row r="1936" spans="2:20" ht="15">
      <c r="B1936"/>
      <c r="D1936" s="35"/>
      <c r="E1936" s="35"/>
      <c r="F1936" s="35"/>
      <c r="G1936" s="35"/>
      <c r="T1936" s="35"/>
    </row>
    <row r="1937" spans="2:20" ht="15">
      <c r="B1937"/>
      <c r="D1937" s="35"/>
      <c r="E1937" s="35"/>
      <c r="F1937" s="35"/>
      <c r="G1937" s="35"/>
      <c r="T1937" s="35"/>
    </row>
    <row r="1938" spans="2:20" ht="15">
      <c r="B1938"/>
      <c r="D1938" s="35"/>
      <c r="E1938" s="35"/>
      <c r="F1938" s="35"/>
      <c r="G1938" s="35"/>
      <c r="T1938" s="35"/>
    </row>
    <row r="1939" spans="2:20" ht="15">
      <c r="B1939"/>
      <c r="D1939" s="35"/>
      <c r="E1939" s="35"/>
      <c r="F1939" s="35"/>
      <c r="G1939" s="35"/>
      <c r="T1939" s="35"/>
    </row>
    <row r="1940" spans="2:20" ht="15">
      <c r="B1940"/>
      <c r="D1940" s="35"/>
      <c r="E1940" s="35"/>
      <c r="F1940" s="35"/>
      <c r="G1940" s="35"/>
      <c r="T1940" s="35"/>
    </row>
    <row r="1941" spans="2:20" ht="15">
      <c r="B1941"/>
      <c r="D1941" s="35"/>
      <c r="E1941" s="35"/>
      <c r="F1941" s="35"/>
      <c r="G1941" s="35"/>
      <c r="T1941" s="35"/>
    </row>
    <row r="1942" spans="2:20" ht="15">
      <c r="B1942"/>
      <c r="D1942" s="35"/>
      <c r="E1942" s="35"/>
      <c r="F1942" s="35"/>
      <c r="G1942" s="35"/>
      <c r="T1942" s="35"/>
    </row>
    <row r="1943" spans="2:20" ht="15">
      <c r="B1943"/>
      <c r="D1943" s="35"/>
      <c r="E1943" s="35"/>
      <c r="F1943" s="35"/>
      <c r="G1943" s="35"/>
      <c r="T1943" s="35"/>
    </row>
    <row r="1944" spans="2:20" ht="15">
      <c r="B1944"/>
      <c r="D1944" s="35"/>
      <c r="E1944" s="35"/>
      <c r="F1944" s="35"/>
      <c r="G1944" s="35"/>
      <c r="T1944" s="35"/>
    </row>
    <row r="1945" spans="2:20" ht="15">
      <c r="B1945"/>
      <c r="D1945" s="35"/>
      <c r="E1945" s="35"/>
      <c r="F1945" s="35"/>
      <c r="G1945" s="35"/>
      <c r="T1945" s="35"/>
    </row>
    <row r="1946" spans="2:20" ht="15">
      <c r="B1946"/>
      <c r="D1946" s="35"/>
      <c r="E1946" s="35"/>
      <c r="F1946" s="35"/>
      <c r="G1946" s="35"/>
      <c r="T1946" s="35"/>
    </row>
    <row r="1947" spans="2:20" ht="15">
      <c r="B1947"/>
      <c r="D1947" s="35"/>
      <c r="E1947" s="35"/>
      <c r="F1947" s="35"/>
      <c r="G1947" s="35"/>
      <c r="T1947" s="35"/>
    </row>
    <row r="1948" spans="2:20" ht="15">
      <c r="B1948"/>
      <c r="D1948" s="35"/>
      <c r="E1948" s="35"/>
      <c r="F1948" s="35"/>
      <c r="G1948" s="35"/>
      <c r="T1948" s="35"/>
    </row>
    <row r="1949" spans="2:20" ht="15">
      <c r="B1949"/>
      <c r="D1949" s="35"/>
      <c r="E1949" s="35"/>
      <c r="F1949" s="35"/>
      <c r="G1949" s="35"/>
      <c r="T1949" s="35"/>
    </row>
    <row r="1950" spans="2:20" ht="15">
      <c r="B1950"/>
      <c r="D1950" s="35"/>
      <c r="E1950" s="35"/>
      <c r="F1950" s="35"/>
      <c r="G1950" s="35"/>
      <c r="T1950" s="35"/>
    </row>
    <row r="1951" spans="2:20" ht="15">
      <c r="B1951"/>
      <c r="D1951" s="35"/>
      <c r="E1951" s="35"/>
      <c r="F1951" s="35"/>
      <c r="G1951" s="35"/>
      <c r="T1951" s="35"/>
    </row>
    <row r="1952" spans="2:20" ht="15">
      <c r="B1952"/>
      <c r="D1952" s="35"/>
      <c r="E1952" s="35"/>
      <c r="F1952" s="35"/>
      <c r="G1952" s="35"/>
      <c r="T1952" s="35"/>
    </row>
    <row r="1953" spans="2:20" ht="15">
      <c r="B1953"/>
      <c r="D1953" s="35"/>
      <c r="E1953" s="35"/>
      <c r="F1953" s="35"/>
      <c r="G1953" s="35"/>
      <c r="T1953" s="35"/>
    </row>
    <row r="1954" spans="2:20" ht="15">
      <c r="B1954"/>
      <c r="D1954" s="35"/>
      <c r="E1954" s="35"/>
      <c r="F1954" s="35"/>
      <c r="G1954" s="35"/>
      <c r="T1954" s="35"/>
    </row>
    <row r="1955" spans="2:20" ht="15">
      <c r="B1955"/>
      <c r="D1955" s="35"/>
      <c r="E1955" s="35"/>
      <c r="F1955" s="35"/>
      <c r="G1955" s="35"/>
      <c r="T1955" s="35"/>
    </row>
    <row r="1956" spans="2:20" ht="15">
      <c r="B1956"/>
      <c r="D1956" s="35"/>
      <c r="E1956" s="35"/>
      <c r="F1956" s="35"/>
      <c r="G1956" s="35"/>
      <c r="T1956" s="35"/>
    </row>
    <row r="1957" spans="2:20" ht="15">
      <c r="B1957"/>
      <c r="D1957" s="35"/>
      <c r="E1957" s="35"/>
      <c r="F1957" s="35"/>
      <c r="G1957" s="35"/>
      <c r="T1957" s="35"/>
    </row>
    <row r="1958" spans="2:20" ht="15">
      <c r="B1958"/>
      <c r="D1958" s="35"/>
      <c r="E1958" s="35"/>
      <c r="F1958" s="35"/>
      <c r="G1958" s="35"/>
      <c r="T1958" s="35"/>
    </row>
    <row r="1959" spans="2:20" ht="15">
      <c r="B1959"/>
      <c r="D1959" s="35"/>
      <c r="E1959" s="35"/>
      <c r="F1959" s="35"/>
      <c r="G1959" s="35"/>
      <c r="T1959" s="35"/>
    </row>
    <row r="1960" spans="2:20" ht="15">
      <c r="B1960"/>
      <c r="D1960" s="35"/>
      <c r="E1960" s="35"/>
      <c r="F1960" s="35"/>
      <c r="G1960" s="35"/>
      <c r="T1960" s="35"/>
    </row>
    <row r="1961" spans="2:20" ht="15">
      <c r="B1961"/>
      <c r="D1961" s="35"/>
      <c r="E1961" s="35"/>
      <c r="F1961" s="35"/>
      <c r="G1961" s="35"/>
      <c r="T1961" s="35"/>
    </row>
    <row r="1962" spans="2:20" ht="15">
      <c r="B1962"/>
      <c r="D1962" s="35"/>
      <c r="E1962" s="35"/>
      <c r="F1962" s="35"/>
      <c r="G1962" s="35"/>
      <c r="T1962" s="35"/>
    </row>
    <row r="1963" spans="2:20" ht="15">
      <c r="B1963"/>
      <c r="D1963" s="35"/>
      <c r="E1963" s="35"/>
      <c r="F1963" s="35"/>
      <c r="G1963" s="35"/>
      <c r="T1963" s="35"/>
    </row>
    <row r="1964" spans="2:20" ht="15">
      <c r="B1964"/>
      <c r="D1964" s="35"/>
      <c r="E1964" s="35"/>
      <c r="F1964" s="35"/>
      <c r="G1964" s="35"/>
      <c r="T1964" s="35"/>
    </row>
    <row r="1965" spans="2:20" ht="15">
      <c r="B1965"/>
      <c r="D1965" s="35"/>
      <c r="E1965" s="35"/>
      <c r="F1965" s="35"/>
      <c r="G1965" s="35"/>
      <c r="T1965" s="35"/>
    </row>
    <row r="1966" spans="2:20" ht="15">
      <c r="B1966"/>
      <c r="D1966" s="35"/>
      <c r="E1966" s="35"/>
      <c r="F1966" s="35"/>
      <c r="G1966" s="35"/>
      <c r="T1966" s="35"/>
    </row>
    <row r="1967" spans="2:20" ht="15">
      <c r="B1967"/>
      <c r="D1967" s="35"/>
      <c r="E1967" s="35"/>
      <c r="F1967" s="35"/>
      <c r="G1967" s="35"/>
      <c r="T1967" s="35"/>
    </row>
    <row r="1968" spans="2:20" ht="15">
      <c r="B1968"/>
      <c r="D1968" s="35"/>
      <c r="E1968" s="35"/>
      <c r="F1968" s="35"/>
      <c r="G1968" s="35"/>
      <c r="T1968" s="35"/>
    </row>
    <row r="1969" spans="2:20" ht="15">
      <c r="B1969"/>
      <c r="D1969" s="35"/>
      <c r="E1969" s="35"/>
      <c r="F1969" s="35"/>
      <c r="G1969" s="35"/>
      <c r="T1969" s="35"/>
    </row>
    <row r="1970" spans="2:20" ht="15">
      <c r="B1970"/>
      <c r="D1970" s="35"/>
      <c r="E1970" s="35"/>
      <c r="F1970" s="35"/>
      <c r="G1970" s="35"/>
      <c r="T1970" s="35"/>
    </row>
    <row r="1971" spans="2:20" ht="15">
      <c r="B1971"/>
      <c r="D1971" s="35"/>
      <c r="E1971" s="35"/>
      <c r="F1971" s="35"/>
      <c r="G1971" s="35"/>
      <c r="T1971" s="35"/>
    </row>
    <row r="1972" spans="2:20" ht="15">
      <c r="B1972"/>
      <c r="D1972" s="35"/>
      <c r="E1972" s="35"/>
      <c r="F1972" s="35"/>
      <c r="G1972" s="35"/>
      <c r="T1972" s="35"/>
    </row>
    <row r="1973" spans="2:20" ht="15">
      <c r="B1973"/>
      <c r="D1973" s="35"/>
      <c r="E1973" s="35"/>
      <c r="F1973" s="35"/>
      <c r="G1973" s="35"/>
      <c r="T1973" s="35"/>
    </row>
    <row r="1974" spans="2:20" ht="15">
      <c r="B1974"/>
      <c r="D1974" s="35"/>
      <c r="E1974" s="35"/>
      <c r="F1974" s="35"/>
      <c r="G1974" s="35"/>
      <c r="T1974" s="35"/>
    </row>
    <row r="1975" spans="2:20" ht="15">
      <c r="B1975"/>
      <c r="D1975" s="35"/>
      <c r="E1975" s="35"/>
      <c r="F1975" s="35"/>
      <c r="G1975" s="35"/>
      <c r="T1975" s="35"/>
    </row>
    <row r="1976" spans="2:20" ht="15">
      <c r="B1976"/>
      <c r="D1976" s="35"/>
      <c r="E1976" s="35"/>
      <c r="F1976" s="35"/>
      <c r="G1976" s="35"/>
      <c r="T1976" s="35"/>
    </row>
    <row r="1977" spans="2:20" ht="15">
      <c r="B1977"/>
      <c r="D1977" s="35"/>
      <c r="E1977" s="35"/>
      <c r="F1977" s="35"/>
      <c r="G1977" s="35"/>
      <c r="T1977" s="35"/>
    </row>
    <row r="1978" spans="2:20" ht="15">
      <c r="B1978"/>
      <c r="D1978" s="35"/>
      <c r="E1978" s="35"/>
      <c r="F1978" s="35"/>
      <c r="G1978" s="35"/>
      <c r="T1978" s="35"/>
    </row>
    <row r="1979" spans="2:20" ht="15">
      <c r="B1979"/>
      <c r="D1979" s="35"/>
      <c r="E1979" s="35"/>
      <c r="F1979" s="35"/>
      <c r="G1979" s="35"/>
      <c r="T1979" s="35"/>
    </row>
    <row r="1980" spans="2:20" ht="15">
      <c r="B1980"/>
      <c r="D1980" s="35"/>
      <c r="E1980" s="35"/>
      <c r="F1980" s="35"/>
      <c r="G1980" s="35"/>
      <c r="T1980" s="35"/>
    </row>
    <row r="1981" spans="2:20" ht="15">
      <c r="B1981"/>
      <c r="D1981" s="35"/>
      <c r="E1981" s="35"/>
      <c r="F1981" s="35"/>
      <c r="G1981" s="35"/>
      <c r="T1981" s="35"/>
    </row>
    <row r="1982" spans="2:20" ht="15">
      <c r="B1982"/>
      <c r="D1982" s="35"/>
      <c r="E1982" s="35"/>
      <c r="F1982" s="35"/>
      <c r="G1982" s="35"/>
      <c r="T1982" s="35"/>
    </row>
    <row r="1983" spans="2:20" ht="15">
      <c r="B1983"/>
      <c r="D1983" s="35"/>
      <c r="E1983" s="35"/>
      <c r="F1983" s="35"/>
      <c r="G1983" s="35"/>
      <c r="T1983" s="35"/>
    </row>
    <row r="1984" spans="2:20" ht="15">
      <c r="B1984"/>
      <c r="D1984" s="35"/>
      <c r="E1984" s="35"/>
      <c r="F1984" s="35"/>
      <c r="G1984" s="35"/>
      <c r="T1984" s="35"/>
    </row>
    <row r="1985" spans="2:20" ht="15">
      <c r="B1985"/>
      <c r="D1985" s="35"/>
      <c r="E1985" s="35"/>
      <c r="F1985" s="35"/>
      <c r="G1985" s="35"/>
      <c r="T1985" s="35"/>
    </row>
    <row r="1986" spans="2:20" ht="15">
      <c r="B1986"/>
      <c r="D1986" s="35"/>
      <c r="E1986" s="35"/>
      <c r="F1986" s="35"/>
      <c r="G1986" s="35"/>
      <c r="T1986" s="35"/>
    </row>
    <row r="1987" spans="2:20" ht="15">
      <c r="B1987"/>
      <c r="D1987" s="35"/>
      <c r="E1987" s="35"/>
      <c r="F1987" s="35"/>
      <c r="G1987" s="35"/>
      <c r="T1987" s="35"/>
    </row>
    <row r="1988" spans="2:20" ht="15">
      <c r="B1988"/>
      <c r="D1988" s="35"/>
      <c r="E1988" s="35"/>
      <c r="F1988" s="35"/>
      <c r="G1988" s="35"/>
      <c r="T1988" s="35"/>
    </row>
    <row r="1989" spans="2:20" ht="15">
      <c r="B1989"/>
      <c r="D1989" s="35"/>
      <c r="E1989" s="35"/>
      <c r="F1989" s="35"/>
      <c r="G1989" s="35"/>
      <c r="T1989" s="35"/>
    </row>
    <row r="1990" spans="2:20" ht="15">
      <c r="B1990"/>
      <c r="D1990" s="35"/>
      <c r="E1990" s="35"/>
      <c r="F1990" s="35"/>
      <c r="G1990" s="35"/>
      <c r="T1990" s="35"/>
    </row>
    <row r="1991" spans="2:20" ht="15">
      <c r="B1991"/>
      <c r="D1991" s="35"/>
      <c r="E1991" s="35"/>
      <c r="F1991" s="35"/>
      <c r="G1991" s="35"/>
      <c r="T1991" s="35"/>
    </row>
    <row r="1992" spans="2:20" ht="15">
      <c r="B1992"/>
      <c r="D1992" s="35"/>
      <c r="E1992" s="35"/>
      <c r="F1992" s="35"/>
      <c r="G1992" s="35"/>
      <c r="T1992" s="35"/>
    </row>
    <row r="1993" spans="2:20" ht="15">
      <c r="B1993"/>
      <c r="D1993" s="35"/>
      <c r="E1993" s="35"/>
      <c r="F1993" s="35"/>
      <c r="G1993" s="35"/>
      <c r="T1993" s="35"/>
    </row>
    <row r="1994" spans="2:20" ht="15">
      <c r="B1994"/>
      <c r="D1994" s="35"/>
      <c r="E1994" s="35"/>
      <c r="F1994" s="35"/>
      <c r="G1994" s="35"/>
      <c r="T1994" s="35"/>
    </row>
    <row r="1995" spans="2:20" ht="15">
      <c r="B1995"/>
      <c r="D1995" s="35"/>
      <c r="E1995" s="35"/>
      <c r="F1995" s="35"/>
      <c r="G1995" s="35"/>
      <c r="T1995" s="35"/>
    </row>
    <row r="1996" spans="2:20" ht="15">
      <c r="B1996"/>
      <c r="D1996" s="35"/>
      <c r="E1996" s="35"/>
      <c r="F1996" s="35"/>
      <c r="G1996" s="35"/>
      <c r="T1996" s="35"/>
    </row>
    <row r="1997" spans="2:20" ht="15">
      <c r="B1997"/>
      <c r="D1997" s="35"/>
      <c r="E1997" s="35"/>
      <c r="F1997" s="35"/>
      <c r="G1997" s="35"/>
      <c r="T1997" s="35"/>
    </row>
    <row r="1998" spans="2:20" ht="15">
      <c r="B1998"/>
      <c r="D1998" s="35"/>
      <c r="E1998" s="35"/>
      <c r="F1998" s="35"/>
      <c r="G1998" s="35"/>
      <c r="T1998" s="35"/>
    </row>
    <row r="1999" spans="2:20" ht="15">
      <c r="B1999"/>
      <c r="D1999" s="35"/>
      <c r="E1999" s="35"/>
      <c r="F1999" s="35"/>
      <c r="G1999" s="35"/>
      <c r="T1999" s="35"/>
    </row>
    <row r="2000" spans="2:20" ht="15">
      <c r="B2000"/>
      <c r="D2000" s="35"/>
      <c r="E2000" s="35"/>
      <c r="F2000" s="35"/>
      <c r="G2000" s="35"/>
      <c r="T2000" s="35"/>
    </row>
    <row r="2001" spans="2:20" ht="15">
      <c r="B2001"/>
      <c r="D2001" s="35"/>
      <c r="E2001" s="35"/>
      <c r="F2001" s="35"/>
      <c r="G2001" s="35"/>
      <c r="T2001" s="35"/>
    </row>
    <row r="2002" spans="2:20" ht="15">
      <c r="B2002"/>
      <c r="D2002" s="35"/>
      <c r="E2002" s="35"/>
      <c r="F2002" s="35"/>
      <c r="G2002" s="35"/>
      <c r="T2002" s="35"/>
    </row>
    <row r="2003" spans="2:20" ht="15">
      <c r="B2003"/>
      <c r="D2003" s="35"/>
      <c r="E2003" s="35"/>
      <c r="F2003" s="35"/>
      <c r="G2003" s="35"/>
      <c r="T2003" s="35"/>
    </row>
    <row r="2004" spans="2:20" ht="15">
      <c r="B2004"/>
      <c r="D2004" s="35"/>
      <c r="E2004" s="35"/>
      <c r="F2004" s="35"/>
      <c r="G2004" s="35"/>
      <c r="T2004" s="35"/>
    </row>
    <row r="2005" spans="2:20" ht="15">
      <c r="B2005"/>
      <c r="D2005" s="35"/>
      <c r="E2005" s="35"/>
      <c r="F2005" s="35"/>
      <c r="G2005" s="35"/>
      <c r="T2005" s="35"/>
    </row>
    <row r="2006" spans="2:20" ht="15">
      <c r="B2006"/>
      <c r="D2006" s="35"/>
      <c r="E2006" s="35"/>
      <c r="F2006" s="35"/>
      <c r="G2006" s="35"/>
      <c r="T2006" s="35"/>
    </row>
    <row r="2007" spans="2:20" ht="15">
      <c r="B2007"/>
      <c r="D2007" s="35"/>
      <c r="E2007" s="35"/>
      <c r="F2007" s="35"/>
      <c r="G2007" s="35"/>
      <c r="T2007" s="35"/>
    </row>
    <row r="2008" spans="2:20" ht="15">
      <c r="B2008"/>
      <c r="D2008" s="35"/>
      <c r="E2008" s="35"/>
      <c r="F2008" s="35"/>
      <c r="G2008" s="35"/>
      <c r="T2008" s="35"/>
    </row>
    <row r="2009" spans="2:20" ht="15">
      <c r="B2009"/>
      <c r="D2009" s="35"/>
      <c r="E2009" s="35"/>
      <c r="F2009" s="35"/>
      <c r="G2009" s="35"/>
      <c r="T2009" s="35"/>
    </row>
    <row r="2010" spans="2:20" ht="15">
      <c r="B2010"/>
      <c r="D2010" s="35"/>
      <c r="E2010" s="35"/>
      <c r="F2010" s="35"/>
      <c r="G2010" s="35"/>
      <c r="T2010" s="35"/>
    </row>
    <row r="2011" spans="2:20" ht="15">
      <c r="B2011"/>
      <c r="D2011" s="35"/>
      <c r="E2011" s="35"/>
      <c r="F2011" s="35"/>
      <c r="G2011" s="35"/>
      <c r="T2011" s="35"/>
    </row>
    <row r="2012" spans="2:20" ht="15">
      <c r="B2012"/>
      <c r="D2012" s="35"/>
      <c r="E2012" s="35"/>
      <c r="F2012" s="35"/>
      <c r="G2012" s="35"/>
      <c r="T2012" s="35"/>
    </row>
    <row r="2013" spans="2:20" ht="15">
      <c r="B2013"/>
      <c r="D2013" s="35"/>
      <c r="E2013" s="35"/>
      <c r="F2013" s="35"/>
      <c r="G2013" s="35"/>
      <c r="T2013" s="35"/>
    </row>
    <row r="2014" spans="2:20" ht="15">
      <c r="B2014"/>
      <c r="D2014" s="35"/>
      <c r="E2014" s="35"/>
      <c r="F2014" s="35"/>
      <c r="G2014" s="35"/>
      <c r="T2014" s="35"/>
    </row>
    <row r="2015" spans="2:20" ht="15">
      <c r="B2015"/>
      <c r="D2015" s="35"/>
      <c r="E2015" s="35"/>
      <c r="F2015" s="35"/>
      <c r="G2015" s="35"/>
      <c r="T2015" s="35"/>
    </row>
    <row r="2016" spans="2:20" ht="15">
      <c r="B2016"/>
      <c r="D2016" s="35"/>
      <c r="E2016" s="35"/>
      <c r="F2016" s="35"/>
      <c r="G2016" s="35"/>
      <c r="T2016" s="35"/>
    </row>
    <row r="2017" spans="2:20" ht="15">
      <c r="B2017"/>
      <c r="D2017" s="35"/>
      <c r="E2017" s="35"/>
      <c r="F2017" s="35"/>
      <c r="G2017" s="35"/>
      <c r="T2017" s="35"/>
    </row>
    <row r="2018" spans="2:20" ht="15">
      <c r="B2018"/>
      <c r="D2018" s="35"/>
      <c r="E2018" s="35"/>
      <c r="F2018" s="35"/>
      <c r="G2018" s="35"/>
      <c r="T2018" s="35"/>
    </row>
    <row r="2019" spans="2:20" ht="15">
      <c r="B2019"/>
      <c r="D2019" s="35"/>
      <c r="E2019" s="35"/>
      <c r="F2019" s="35"/>
      <c r="G2019" s="35"/>
      <c r="T2019" s="35"/>
    </row>
    <row r="2020" spans="2:20" ht="15">
      <c r="B2020"/>
      <c r="D2020" s="35"/>
      <c r="E2020" s="35"/>
      <c r="F2020" s="35"/>
      <c r="G2020" s="35"/>
      <c r="T2020" s="35"/>
    </row>
    <row r="2021" spans="2:20" ht="15">
      <c r="B2021"/>
      <c r="D2021" s="35"/>
      <c r="E2021" s="35"/>
      <c r="F2021" s="35"/>
      <c r="G2021" s="35"/>
      <c r="T2021" s="35"/>
    </row>
    <row r="2022" spans="2:20" ht="15">
      <c r="B2022"/>
      <c r="D2022" s="35"/>
      <c r="E2022" s="35"/>
      <c r="F2022" s="35"/>
      <c r="G2022" s="35"/>
      <c r="T2022" s="35"/>
    </row>
    <row r="2023" spans="2:20" ht="15">
      <c r="B2023"/>
      <c r="D2023" s="35"/>
      <c r="E2023" s="35"/>
      <c r="F2023" s="35"/>
      <c r="G2023" s="35"/>
      <c r="T2023" s="35"/>
    </row>
    <row r="2024" spans="2:20" ht="15">
      <c r="B2024"/>
      <c r="D2024" s="35"/>
      <c r="E2024" s="35"/>
      <c r="F2024" s="35"/>
      <c r="G2024" s="35"/>
      <c r="T2024" s="35"/>
    </row>
    <row r="2025" spans="2:20" ht="15">
      <c r="B2025"/>
      <c r="D2025" s="35"/>
      <c r="E2025" s="35"/>
      <c r="F2025" s="35"/>
      <c r="G2025" s="35"/>
      <c r="T2025" s="35"/>
    </row>
    <row r="2026" spans="2:20" ht="15">
      <c r="B2026"/>
      <c r="D2026" s="35"/>
      <c r="E2026" s="35"/>
      <c r="F2026" s="35"/>
      <c r="G2026" s="35"/>
      <c r="T2026" s="35"/>
    </row>
    <row r="2027" spans="2:20" ht="15">
      <c r="B2027"/>
      <c r="D2027" s="35"/>
      <c r="E2027" s="35"/>
      <c r="F2027" s="35"/>
      <c r="G2027" s="35"/>
      <c r="T2027" s="35"/>
    </row>
    <row r="2028" spans="2:20" ht="15">
      <c r="B2028"/>
      <c r="D2028" s="35"/>
      <c r="E2028" s="35"/>
      <c r="F2028" s="35"/>
      <c r="G2028" s="35"/>
      <c r="T2028" s="35"/>
    </row>
    <row r="2029" spans="2:20" ht="15">
      <c r="B2029"/>
      <c r="D2029" s="35"/>
      <c r="E2029" s="35"/>
      <c r="F2029" s="35"/>
      <c r="G2029" s="35"/>
      <c r="T2029" s="35"/>
    </row>
    <row r="2030" spans="2:20" ht="15">
      <c r="B2030"/>
      <c r="D2030" s="35"/>
      <c r="E2030" s="35"/>
      <c r="F2030" s="35"/>
      <c r="G2030" s="35"/>
      <c r="T2030" s="35"/>
    </row>
    <row r="2031" spans="2:20" ht="15">
      <c r="B2031"/>
      <c r="D2031" s="35"/>
      <c r="E2031" s="35"/>
      <c r="F2031" s="35"/>
      <c r="G2031" s="35"/>
      <c r="T2031" s="35"/>
    </row>
    <row r="2032" spans="2:20" ht="15">
      <c r="B2032"/>
      <c r="D2032" s="35"/>
      <c r="E2032" s="35"/>
      <c r="F2032" s="35"/>
      <c r="G2032" s="35"/>
      <c r="T2032" s="35"/>
    </row>
    <row r="2033" spans="2:20" ht="15">
      <c r="B2033"/>
      <c r="D2033" s="35"/>
      <c r="E2033" s="35"/>
      <c r="F2033" s="35"/>
      <c r="G2033" s="35"/>
      <c r="T2033" s="35"/>
    </row>
    <row r="2034" spans="2:20" ht="15">
      <c r="B2034"/>
      <c r="D2034" s="35"/>
      <c r="E2034" s="35"/>
      <c r="F2034" s="35"/>
      <c r="G2034" s="35"/>
      <c r="T2034" s="35"/>
    </row>
    <row r="2035" spans="2:20" ht="15">
      <c r="B2035"/>
      <c r="D2035" s="35"/>
      <c r="E2035" s="35"/>
      <c r="F2035" s="35"/>
      <c r="G2035" s="35"/>
      <c r="T2035" s="35"/>
    </row>
    <row r="2036" spans="2:20" ht="15">
      <c r="B2036"/>
      <c r="D2036" s="35"/>
      <c r="E2036" s="35"/>
      <c r="F2036" s="35"/>
      <c r="G2036" s="35"/>
      <c r="T2036" s="35"/>
    </row>
    <row r="2037" spans="2:20" ht="15">
      <c r="B2037"/>
      <c r="D2037" s="35"/>
      <c r="E2037" s="35"/>
      <c r="F2037" s="35"/>
      <c r="G2037" s="35"/>
      <c r="T2037" s="35"/>
    </row>
    <row r="2038" spans="2:20" ht="15">
      <c r="B2038"/>
      <c r="D2038" s="35"/>
      <c r="E2038" s="35"/>
      <c r="F2038" s="35"/>
      <c r="G2038" s="35"/>
      <c r="T2038" s="35"/>
    </row>
    <row r="2039" spans="2:20" ht="15">
      <c r="B2039"/>
      <c r="D2039" s="35"/>
      <c r="E2039" s="35"/>
      <c r="F2039" s="35"/>
      <c r="G2039" s="35"/>
      <c r="T2039" s="35"/>
    </row>
    <row r="2040" spans="2:20" ht="15">
      <c r="B2040"/>
      <c r="D2040" s="35"/>
      <c r="E2040" s="35"/>
      <c r="F2040" s="35"/>
      <c r="G2040" s="35"/>
      <c r="T2040" s="35"/>
    </row>
    <row r="2041" spans="2:20" ht="15">
      <c r="B2041"/>
      <c r="D2041" s="35"/>
      <c r="E2041" s="35"/>
      <c r="F2041" s="35"/>
      <c r="G2041" s="35"/>
      <c r="T2041" s="35"/>
    </row>
    <row r="2042" spans="2:20" ht="15">
      <c r="B2042"/>
      <c r="D2042" s="35"/>
      <c r="E2042" s="35"/>
      <c r="F2042" s="35"/>
      <c r="G2042" s="35"/>
      <c r="T2042" s="35"/>
    </row>
    <row r="2043" spans="2:20" ht="15">
      <c r="B2043"/>
      <c r="D2043" s="35"/>
      <c r="E2043" s="35"/>
      <c r="F2043" s="35"/>
      <c r="G2043" s="35"/>
      <c r="T2043" s="35"/>
    </row>
    <row r="2044" spans="2:20" ht="15">
      <c r="B2044"/>
      <c r="D2044" s="35"/>
      <c r="E2044" s="35"/>
      <c r="F2044" s="35"/>
      <c r="G2044" s="35"/>
      <c r="T2044" s="35"/>
    </row>
    <row r="2045" spans="2:20" ht="15">
      <c r="B2045"/>
      <c r="D2045" s="35"/>
      <c r="E2045" s="35"/>
      <c r="F2045" s="35"/>
      <c r="G2045" s="35"/>
      <c r="T2045" s="35"/>
    </row>
    <row r="2046" spans="2:20" ht="15">
      <c r="B2046"/>
      <c r="D2046" s="35"/>
      <c r="E2046" s="35"/>
      <c r="F2046" s="35"/>
      <c r="G2046" s="35"/>
      <c r="T2046" s="35"/>
    </row>
    <row r="2047" spans="2:20" ht="15">
      <c r="B2047"/>
      <c r="D2047" s="35"/>
      <c r="E2047" s="35"/>
      <c r="F2047" s="35"/>
      <c r="G2047" s="35"/>
      <c r="T2047" s="35"/>
    </row>
    <row r="2048" spans="2:20" ht="15">
      <c r="B2048"/>
      <c r="D2048" s="35"/>
      <c r="E2048" s="35"/>
      <c r="F2048" s="35"/>
      <c r="G2048" s="35"/>
      <c r="T2048" s="35"/>
    </row>
    <row r="2049" spans="2:20" ht="15">
      <c r="B2049"/>
      <c r="D2049" s="35"/>
      <c r="E2049" s="35"/>
      <c r="F2049" s="35"/>
      <c r="G2049" s="35"/>
      <c r="T2049" s="35"/>
    </row>
    <row r="2050" spans="2:20" ht="15">
      <c r="B2050"/>
      <c r="D2050" s="35"/>
      <c r="E2050" s="35"/>
      <c r="F2050" s="35"/>
      <c r="G2050" s="35"/>
      <c r="T2050" s="35"/>
    </row>
    <row r="2051" spans="2:20" ht="15">
      <c r="B2051"/>
      <c r="D2051" s="35"/>
      <c r="E2051" s="35"/>
      <c r="F2051" s="35"/>
      <c r="G2051" s="35"/>
      <c r="T2051" s="35"/>
    </row>
    <row r="2052" spans="2:20" ht="15">
      <c r="B2052"/>
      <c r="D2052" s="35"/>
      <c r="E2052" s="35"/>
      <c r="F2052" s="35"/>
      <c r="G2052" s="35"/>
      <c r="T2052" s="35"/>
    </row>
    <row r="2053" spans="2:20" ht="15">
      <c r="B2053"/>
      <c r="D2053" s="35"/>
      <c r="E2053" s="35"/>
      <c r="F2053" s="35"/>
      <c r="G2053" s="35"/>
      <c r="T2053" s="35"/>
    </row>
    <row r="2054" spans="2:20" ht="15">
      <c r="B2054"/>
      <c r="D2054" s="35"/>
      <c r="E2054" s="35"/>
      <c r="F2054" s="35"/>
      <c r="G2054" s="35"/>
      <c r="T2054" s="35"/>
    </row>
    <row r="2055" spans="2:20" ht="15">
      <c r="B2055"/>
      <c r="D2055" s="35"/>
      <c r="E2055" s="35"/>
      <c r="F2055" s="35"/>
      <c r="G2055" s="35"/>
      <c r="T2055" s="35"/>
    </row>
    <row r="2056" spans="2:20" ht="15">
      <c r="B2056"/>
      <c r="D2056" s="35"/>
      <c r="E2056" s="35"/>
      <c r="F2056" s="35"/>
      <c r="G2056" s="35"/>
      <c r="T2056" s="35"/>
    </row>
    <row r="2057" spans="2:20" ht="15">
      <c r="B2057"/>
      <c r="D2057" s="35"/>
      <c r="E2057" s="35"/>
      <c r="F2057" s="35"/>
      <c r="G2057" s="35"/>
      <c r="T2057" s="35"/>
    </row>
    <row r="2058" spans="2:20" ht="15">
      <c r="B2058"/>
      <c r="D2058" s="35"/>
      <c r="E2058" s="35"/>
      <c r="F2058" s="35"/>
      <c r="G2058" s="35"/>
      <c r="T2058" s="35"/>
    </row>
    <row r="2059" spans="2:20" ht="15">
      <c r="B2059"/>
      <c r="D2059" s="35"/>
      <c r="E2059" s="35"/>
      <c r="F2059" s="35"/>
      <c r="G2059" s="35"/>
      <c r="T2059" s="35"/>
    </row>
    <row r="2060" spans="2:20" ht="15">
      <c r="B2060"/>
      <c r="D2060" s="35"/>
      <c r="E2060" s="35"/>
      <c r="F2060" s="35"/>
      <c r="G2060" s="35"/>
      <c r="T2060" s="35"/>
    </row>
    <row r="2061" spans="2:20" ht="15">
      <c r="B2061"/>
      <c r="D2061" s="35"/>
      <c r="E2061" s="35"/>
      <c r="F2061" s="35"/>
      <c r="G2061" s="35"/>
      <c r="T2061" s="35"/>
    </row>
    <row r="2062" spans="2:20" ht="15">
      <c r="B2062"/>
      <c r="D2062" s="35"/>
      <c r="E2062" s="35"/>
      <c r="F2062" s="35"/>
      <c r="G2062" s="35"/>
      <c r="T2062" s="35"/>
    </row>
    <row r="2063" spans="2:20" ht="15">
      <c r="B2063"/>
      <c r="D2063" s="35"/>
      <c r="E2063" s="35"/>
      <c r="F2063" s="35"/>
      <c r="G2063" s="35"/>
      <c r="T2063" s="35"/>
    </row>
    <row r="2064" spans="2:20" ht="15">
      <c r="B2064"/>
      <c r="D2064" s="35"/>
      <c r="E2064" s="35"/>
      <c r="F2064" s="35"/>
      <c r="G2064" s="35"/>
      <c r="T2064" s="35"/>
    </row>
    <row r="2065" spans="2:20" ht="15">
      <c r="B2065"/>
      <c r="D2065" s="35"/>
      <c r="E2065" s="35"/>
      <c r="F2065" s="35"/>
      <c r="G2065" s="35"/>
      <c r="T2065" s="35"/>
    </row>
    <row r="2066" spans="2:20" ht="15">
      <c r="B2066"/>
      <c r="D2066" s="35"/>
      <c r="E2066" s="35"/>
      <c r="F2066" s="35"/>
      <c r="G2066" s="35"/>
      <c r="T2066" s="35"/>
    </row>
    <row r="2067" spans="2:20" ht="15">
      <c r="B2067"/>
      <c r="D2067" s="35"/>
      <c r="E2067" s="35"/>
      <c r="F2067" s="35"/>
      <c r="G2067" s="35"/>
      <c r="T2067" s="35"/>
    </row>
    <row r="2068" spans="2:20" ht="15">
      <c r="B2068"/>
      <c r="D2068" s="35"/>
      <c r="E2068" s="35"/>
      <c r="F2068" s="35"/>
      <c r="G2068" s="35"/>
      <c r="T2068" s="35"/>
    </row>
    <row r="2069" spans="2:20" ht="15">
      <c r="B2069"/>
      <c r="D2069" s="35"/>
      <c r="E2069" s="35"/>
      <c r="F2069" s="35"/>
      <c r="G2069" s="35"/>
      <c r="T2069" s="35"/>
    </row>
    <row r="2070" spans="2:20" ht="15">
      <c r="B2070"/>
      <c r="D2070" s="35"/>
      <c r="E2070" s="35"/>
      <c r="F2070" s="35"/>
      <c r="G2070" s="35"/>
      <c r="T2070" s="35"/>
    </row>
    <row r="2071" spans="2:20" ht="15">
      <c r="B2071"/>
      <c r="D2071" s="35"/>
      <c r="E2071" s="35"/>
      <c r="F2071" s="35"/>
      <c r="G2071" s="35"/>
      <c r="T2071" s="35"/>
    </row>
    <row r="2072" spans="2:20" ht="15">
      <c r="B2072"/>
      <c r="D2072" s="35"/>
      <c r="E2072" s="35"/>
      <c r="F2072" s="35"/>
      <c r="G2072" s="35"/>
      <c r="T2072" s="35"/>
    </row>
    <row r="2073" spans="2:20" ht="15">
      <c r="B2073"/>
      <c r="D2073" s="35"/>
      <c r="E2073" s="35"/>
      <c r="F2073" s="35"/>
      <c r="G2073" s="35"/>
      <c r="T2073" s="35"/>
    </row>
    <row r="2074" spans="2:20" ht="15">
      <c r="B2074"/>
      <c r="D2074" s="35"/>
      <c r="E2074" s="35"/>
      <c r="F2074" s="35"/>
      <c r="G2074" s="35"/>
      <c r="T2074" s="35"/>
    </row>
    <row r="2075" spans="2:20" ht="15">
      <c r="B2075"/>
      <c r="D2075" s="35"/>
      <c r="E2075" s="35"/>
      <c r="F2075" s="35"/>
      <c r="G2075" s="35"/>
      <c r="T2075" s="35"/>
    </row>
    <row r="2076" spans="2:20" ht="15">
      <c r="B2076"/>
      <c r="D2076" s="35"/>
      <c r="E2076" s="35"/>
      <c r="F2076" s="35"/>
      <c r="G2076" s="35"/>
      <c r="T2076" s="35"/>
    </row>
    <row r="2077" spans="2:20" ht="15">
      <c r="B2077"/>
      <c r="D2077" s="35"/>
      <c r="E2077" s="35"/>
      <c r="F2077" s="35"/>
      <c r="G2077" s="35"/>
      <c r="T2077" s="35"/>
    </row>
    <row r="2078" spans="2:20" ht="15">
      <c r="B2078"/>
      <c r="D2078" s="35"/>
      <c r="E2078" s="35"/>
      <c r="F2078" s="35"/>
      <c r="G2078" s="35"/>
      <c r="T2078" s="35"/>
    </row>
    <row r="2079" spans="2:20" ht="15">
      <c r="B2079"/>
      <c r="D2079" s="35"/>
      <c r="E2079" s="35"/>
      <c r="F2079" s="35"/>
      <c r="G2079" s="35"/>
      <c r="T2079" s="35"/>
    </row>
    <row r="2080" spans="2:20" ht="15">
      <c r="B2080"/>
      <c r="D2080" s="35"/>
      <c r="E2080" s="35"/>
      <c r="F2080" s="35"/>
      <c r="G2080" s="35"/>
      <c r="T2080" s="35"/>
    </row>
    <row r="2081" spans="2:20" ht="15">
      <c r="B2081"/>
      <c r="D2081" s="35"/>
      <c r="E2081" s="35"/>
      <c r="F2081" s="35"/>
      <c r="G2081" s="35"/>
      <c r="T2081" s="35"/>
    </row>
    <row r="2082" spans="2:20" ht="15">
      <c r="B2082"/>
      <c r="D2082" s="35"/>
      <c r="E2082" s="35"/>
      <c r="F2082" s="35"/>
      <c r="G2082" s="35"/>
      <c r="T2082" s="35"/>
    </row>
    <row r="2083" spans="2:20" ht="15">
      <c r="B2083"/>
      <c r="D2083" s="35"/>
      <c r="E2083" s="35"/>
      <c r="F2083" s="35"/>
      <c r="G2083" s="35"/>
      <c r="T2083" s="35"/>
    </row>
    <row r="2084" spans="2:20" ht="15">
      <c r="B2084"/>
      <c r="D2084" s="35"/>
      <c r="E2084" s="35"/>
      <c r="F2084" s="35"/>
      <c r="G2084" s="35"/>
      <c r="T2084" s="35"/>
    </row>
    <row r="2085" spans="2:20" ht="15">
      <c r="B2085"/>
      <c r="D2085" s="35"/>
      <c r="E2085" s="35"/>
      <c r="F2085" s="35"/>
      <c r="G2085" s="35"/>
      <c r="T2085" s="35"/>
    </row>
    <row r="2086" spans="2:20" ht="15">
      <c r="B2086"/>
      <c r="D2086" s="35"/>
      <c r="E2086" s="35"/>
      <c r="F2086" s="35"/>
      <c r="G2086" s="35"/>
      <c r="T2086" s="35"/>
    </row>
    <row r="2087" spans="2:20" ht="15">
      <c r="B2087"/>
      <c r="D2087" s="35"/>
      <c r="E2087" s="35"/>
      <c r="F2087" s="35"/>
      <c r="G2087" s="35"/>
      <c r="T2087" s="35"/>
    </row>
    <row r="2088" spans="2:20" ht="15">
      <c r="B2088"/>
      <c r="D2088" s="35"/>
      <c r="E2088" s="35"/>
      <c r="F2088" s="35"/>
      <c r="G2088" s="35"/>
      <c r="T2088" s="35"/>
    </row>
    <row r="2089" spans="2:20" ht="15">
      <c r="B2089"/>
      <c r="D2089" s="35"/>
      <c r="E2089" s="35"/>
      <c r="F2089" s="35"/>
      <c r="G2089" s="35"/>
      <c r="T2089" s="35"/>
    </row>
    <row r="2090" spans="2:20" ht="15">
      <c r="B2090"/>
      <c r="D2090" s="35"/>
      <c r="E2090" s="35"/>
      <c r="F2090" s="35"/>
      <c r="G2090" s="35"/>
      <c r="T2090" s="35"/>
    </row>
    <row r="2091" spans="2:20" ht="15">
      <c r="B2091"/>
      <c r="D2091" s="35"/>
      <c r="E2091" s="35"/>
      <c r="F2091" s="35"/>
      <c r="G2091" s="35"/>
      <c r="T2091" s="35"/>
    </row>
    <row r="2092" spans="2:20" ht="15">
      <c r="B2092"/>
      <c r="D2092" s="35"/>
      <c r="E2092" s="35"/>
      <c r="F2092" s="35"/>
      <c r="G2092" s="35"/>
      <c r="T2092" s="35"/>
    </row>
    <row r="2093" spans="2:20" ht="15">
      <c r="B2093"/>
      <c r="D2093" s="35"/>
      <c r="E2093" s="35"/>
      <c r="F2093" s="35"/>
      <c r="G2093" s="35"/>
      <c r="T2093" s="35"/>
    </row>
    <row r="2094" spans="2:20" ht="15">
      <c r="B2094"/>
      <c r="D2094" s="35"/>
      <c r="E2094" s="35"/>
      <c r="F2094" s="35"/>
      <c r="G2094" s="35"/>
      <c r="T2094" s="35"/>
    </row>
    <row r="2095" spans="2:20" ht="15">
      <c r="B2095"/>
      <c r="D2095" s="35"/>
      <c r="E2095" s="35"/>
      <c r="F2095" s="35"/>
      <c r="G2095" s="35"/>
      <c r="T2095" s="35"/>
    </row>
    <row r="2096" spans="2:20" ht="15">
      <c r="B2096"/>
      <c r="D2096" s="35"/>
      <c r="E2096" s="35"/>
      <c r="F2096" s="35"/>
      <c r="G2096" s="35"/>
      <c r="T2096" s="35"/>
    </row>
    <row r="2097" spans="2:20" ht="15">
      <c r="B2097"/>
      <c r="D2097" s="35"/>
      <c r="E2097" s="35"/>
      <c r="F2097" s="35"/>
      <c r="G2097" s="35"/>
      <c r="T2097" s="35"/>
    </row>
    <row r="2098" spans="2:20" ht="15">
      <c r="B2098"/>
      <c r="D2098" s="35"/>
      <c r="E2098" s="35"/>
      <c r="F2098" s="35"/>
      <c r="G2098" s="35"/>
      <c r="T2098" s="35"/>
    </row>
    <row r="2099" spans="2:20" ht="15">
      <c r="B2099"/>
      <c r="D2099" s="35"/>
      <c r="E2099" s="35"/>
      <c r="F2099" s="35"/>
      <c r="G2099" s="35"/>
      <c r="T2099" s="35"/>
    </row>
    <row r="2100" spans="2:20" ht="15">
      <c r="B2100"/>
      <c r="D2100" s="35"/>
      <c r="E2100" s="35"/>
      <c r="F2100" s="35"/>
      <c r="G2100" s="35"/>
      <c r="T2100" s="35"/>
    </row>
    <row r="2101" spans="2:20" ht="15">
      <c r="B2101"/>
      <c r="D2101" s="35"/>
      <c r="E2101" s="35"/>
      <c r="F2101" s="35"/>
      <c r="G2101" s="35"/>
      <c r="T2101" s="35"/>
    </row>
    <row r="2102" spans="2:20" ht="15">
      <c r="B2102"/>
      <c r="D2102" s="35"/>
      <c r="E2102" s="35"/>
      <c r="F2102" s="35"/>
      <c r="G2102" s="35"/>
      <c r="T2102" s="35"/>
    </row>
    <row r="2103" spans="2:20" ht="15">
      <c r="B2103"/>
      <c r="D2103" s="35"/>
      <c r="E2103" s="35"/>
      <c r="F2103" s="35"/>
      <c r="G2103" s="35"/>
      <c r="T2103" s="35"/>
    </row>
    <row r="2104" spans="2:20" ht="15">
      <c r="B2104"/>
      <c r="D2104" s="35"/>
      <c r="E2104" s="35"/>
      <c r="F2104" s="35"/>
      <c r="G2104" s="35"/>
      <c r="T2104" s="35"/>
    </row>
    <row r="2105" spans="2:20" ht="15">
      <c r="B2105"/>
      <c r="D2105" s="35"/>
      <c r="E2105" s="35"/>
      <c r="F2105" s="35"/>
      <c r="G2105" s="35"/>
      <c r="T2105" s="35"/>
    </row>
    <row r="2106" spans="2:20" ht="15">
      <c r="B2106"/>
      <c r="D2106" s="35"/>
      <c r="E2106" s="35"/>
      <c r="F2106" s="35"/>
      <c r="G2106" s="35"/>
      <c r="T2106" s="35"/>
    </row>
    <row r="2107" spans="2:20" ht="15">
      <c r="B2107"/>
      <c r="D2107" s="35"/>
      <c r="E2107" s="35"/>
      <c r="F2107" s="35"/>
      <c r="G2107" s="35"/>
      <c r="T2107" s="35"/>
    </row>
    <row r="2108" spans="2:20" ht="15">
      <c r="B2108"/>
      <c r="D2108" s="35"/>
      <c r="E2108" s="35"/>
      <c r="F2108" s="35"/>
      <c r="G2108" s="35"/>
      <c r="T2108" s="35"/>
    </row>
    <row r="2109" spans="2:20" ht="15">
      <c r="B2109"/>
      <c r="D2109" s="35"/>
      <c r="E2109" s="35"/>
      <c r="F2109" s="35"/>
      <c r="G2109" s="35"/>
      <c r="T2109" s="35"/>
    </row>
    <row r="2110" spans="2:20" ht="15">
      <c r="B2110"/>
      <c r="D2110" s="35"/>
      <c r="E2110" s="35"/>
      <c r="F2110" s="35"/>
      <c r="G2110" s="35"/>
      <c r="T2110" s="35"/>
    </row>
    <row r="2111" spans="2:20" ht="15">
      <c r="B2111"/>
      <c r="D2111" s="35"/>
      <c r="E2111" s="35"/>
      <c r="F2111" s="35"/>
      <c r="G2111" s="35"/>
      <c r="T2111" s="35"/>
    </row>
    <row r="2112" spans="2:20" ht="15">
      <c r="B2112"/>
      <c r="D2112" s="35"/>
      <c r="E2112" s="35"/>
      <c r="F2112" s="35"/>
      <c r="G2112" s="35"/>
      <c r="T2112" s="35"/>
    </row>
    <row r="2113" spans="2:20" ht="15">
      <c r="B2113"/>
      <c r="D2113" s="35"/>
      <c r="E2113" s="35"/>
      <c r="F2113" s="35"/>
      <c r="G2113" s="35"/>
      <c r="T2113" s="35"/>
    </row>
    <row r="2114" spans="2:20" ht="15">
      <c r="B2114"/>
      <c r="D2114" s="35"/>
      <c r="E2114" s="35"/>
      <c r="F2114" s="35"/>
      <c r="G2114" s="35"/>
      <c r="T2114" s="35"/>
    </row>
    <row r="2115" spans="2:20" ht="15">
      <c r="B2115"/>
      <c r="D2115" s="35"/>
      <c r="E2115" s="35"/>
      <c r="F2115" s="35"/>
      <c r="G2115" s="35"/>
      <c r="T2115" s="35"/>
    </row>
    <row r="2116" spans="2:20" ht="15">
      <c r="B2116"/>
      <c r="D2116" s="35"/>
      <c r="E2116" s="35"/>
      <c r="F2116" s="35"/>
      <c r="G2116" s="35"/>
      <c r="T2116" s="35"/>
    </row>
    <row r="2117" spans="2:20" ht="15">
      <c r="B2117"/>
      <c r="D2117" s="35"/>
      <c r="E2117" s="35"/>
      <c r="F2117" s="35"/>
      <c r="G2117" s="35"/>
      <c r="T2117" s="35"/>
    </row>
    <row r="2118" spans="2:20" ht="15">
      <c r="B2118"/>
      <c r="D2118" s="35"/>
      <c r="E2118" s="35"/>
      <c r="F2118" s="35"/>
      <c r="G2118" s="35"/>
      <c r="T2118" s="35"/>
    </row>
    <row r="2119" spans="2:20" ht="15">
      <c r="B2119"/>
      <c r="D2119" s="35"/>
      <c r="E2119" s="35"/>
      <c r="F2119" s="35"/>
      <c r="G2119" s="35"/>
      <c r="T2119" s="35"/>
    </row>
    <row r="2120" spans="2:20" ht="15">
      <c r="B2120"/>
      <c r="D2120" s="35"/>
      <c r="E2120" s="35"/>
      <c r="F2120" s="35"/>
      <c r="G2120" s="35"/>
      <c r="T2120" s="35"/>
    </row>
    <row r="2121" spans="2:20" ht="15">
      <c r="B2121"/>
      <c r="D2121" s="35"/>
      <c r="E2121" s="35"/>
      <c r="F2121" s="35"/>
      <c r="G2121" s="35"/>
      <c r="T2121" s="35"/>
    </row>
    <row r="2122" spans="2:20" ht="15">
      <c r="B2122"/>
      <c r="D2122" s="35"/>
      <c r="E2122" s="35"/>
      <c r="F2122" s="35"/>
      <c r="G2122" s="35"/>
      <c r="T2122" s="35"/>
    </row>
    <row r="2123" spans="2:20" ht="15">
      <c r="B2123"/>
      <c r="D2123" s="35"/>
      <c r="E2123" s="35"/>
      <c r="F2123" s="35"/>
      <c r="G2123" s="35"/>
      <c r="T2123" s="35"/>
    </row>
    <row r="2124" spans="2:20" ht="15">
      <c r="B2124"/>
      <c r="D2124" s="35"/>
      <c r="E2124" s="35"/>
      <c r="F2124" s="35"/>
      <c r="G2124" s="35"/>
      <c r="T2124" s="35"/>
    </row>
    <row r="2125" spans="2:20" ht="15">
      <c r="B2125"/>
      <c r="D2125" s="35"/>
      <c r="E2125" s="35"/>
      <c r="F2125" s="35"/>
      <c r="G2125" s="35"/>
      <c r="T2125" s="35"/>
    </row>
    <row r="2126" spans="2:20" ht="15">
      <c r="B2126"/>
      <c r="D2126" s="35"/>
      <c r="E2126" s="35"/>
      <c r="F2126" s="35"/>
      <c r="G2126" s="35"/>
      <c r="T2126" s="35"/>
    </row>
    <row r="2127" spans="2:20" ht="15">
      <c r="B2127"/>
      <c r="D2127" s="35"/>
      <c r="E2127" s="35"/>
      <c r="F2127" s="35"/>
      <c r="G2127" s="35"/>
      <c r="T2127" s="35"/>
    </row>
    <row r="2128" spans="2:20" ht="15">
      <c r="B2128"/>
      <c r="D2128" s="35"/>
      <c r="E2128" s="35"/>
      <c r="F2128" s="35"/>
      <c r="G2128" s="35"/>
      <c r="T2128" s="35"/>
    </row>
    <row r="2129" spans="2:20" ht="15">
      <c r="B2129"/>
      <c r="D2129" s="35"/>
      <c r="E2129" s="35"/>
      <c r="F2129" s="35"/>
      <c r="G2129" s="35"/>
      <c r="T2129" s="35"/>
    </row>
    <row r="2130" spans="2:20" ht="15">
      <c r="B2130"/>
      <c r="D2130" s="35"/>
      <c r="E2130" s="35"/>
      <c r="F2130" s="35"/>
      <c r="G2130" s="35"/>
      <c r="T2130" s="35"/>
    </row>
    <row r="2131" spans="2:20" ht="15">
      <c r="B2131"/>
      <c r="D2131" s="35"/>
      <c r="E2131" s="35"/>
      <c r="F2131" s="35"/>
      <c r="G2131" s="35"/>
      <c r="T2131" s="35"/>
    </row>
    <row r="2132" spans="2:20" ht="15">
      <c r="B2132"/>
      <c r="D2132" s="35"/>
      <c r="E2132" s="35"/>
      <c r="F2132" s="35"/>
      <c r="G2132" s="35"/>
      <c r="T2132" s="35"/>
    </row>
    <row r="2133" spans="2:20" ht="15">
      <c r="B2133"/>
      <c r="D2133" s="35"/>
      <c r="E2133" s="35"/>
      <c r="F2133" s="35"/>
      <c r="G2133" s="35"/>
      <c r="T2133" s="35"/>
    </row>
    <row r="2134" spans="2:20" ht="15">
      <c r="B2134"/>
      <c r="D2134" s="35"/>
      <c r="E2134" s="35"/>
      <c r="F2134" s="35"/>
      <c r="G2134" s="35"/>
      <c r="T2134" s="35"/>
    </row>
    <row r="2135" spans="2:20" ht="15">
      <c r="B2135"/>
      <c r="D2135" s="35"/>
      <c r="E2135" s="35"/>
      <c r="F2135" s="35"/>
      <c r="G2135" s="35"/>
      <c r="T2135" s="35"/>
    </row>
    <row r="2136" spans="2:20" ht="15">
      <c r="B2136"/>
      <c r="D2136" s="35"/>
      <c r="E2136" s="35"/>
      <c r="F2136" s="35"/>
      <c r="G2136" s="35"/>
      <c r="T2136" s="35"/>
    </row>
    <row r="2137" spans="2:20" ht="15">
      <c r="B2137"/>
      <c r="D2137" s="35"/>
      <c r="E2137" s="35"/>
      <c r="F2137" s="35"/>
      <c r="G2137" s="35"/>
      <c r="T2137" s="35"/>
    </row>
    <row r="2138" spans="2:20" ht="15">
      <c r="B2138"/>
      <c r="D2138" s="35"/>
      <c r="E2138" s="35"/>
      <c r="F2138" s="35"/>
      <c r="G2138" s="35"/>
      <c r="T2138" s="35"/>
    </row>
    <row r="2139" spans="2:20" ht="15">
      <c r="B2139"/>
      <c r="D2139" s="35"/>
      <c r="E2139" s="35"/>
      <c r="F2139" s="35"/>
      <c r="G2139" s="35"/>
      <c r="T2139" s="35"/>
    </row>
    <row r="2140" spans="2:20" ht="15">
      <c r="B2140"/>
      <c r="D2140" s="35"/>
      <c r="E2140" s="35"/>
      <c r="F2140" s="35"/>
      <c r="G2140" s="35"/>
      <c r="T2140" s="35"/>
    </row>
    <row r="2141" spans="2:20" ht="15">
      <c r="B2141"/>
      <c r="D2141" s="35"/>
      <c r="E2141" s="35"/>
      <c r="F2141" s="35"/>
      <c r="G2141" s="35"/>
      <c r="T2141" s="35"/>
    </row>
    <row r="2142" spans="2:20" ht="15">
      <c r="B2142"/>
      <c r="D2142" s="35"/>
      <c r="E2142" s="35"/>
      <c r="F2142" s="35"/>
      <c r="G2142" s="35"/>
      <c r="T2142" s="35"/>
    </row>
    <row r="2143" spans="2:20" ht="15">
      <c r="B2143"/>
      <c r="D2143" s="35"/>
      <c r="E2143" s="35"/>
      <c r="F2143" s="35"/>
      <c r="G2143" s="35"/>
      <c r="T2143" s="35"/>
    </row>
    <row r="2144" spans="2:20" ht="15">
      <c r="B2144"/>
      <c r="D2144" s="35"/>
      <c r="E2144" s="35"/>
      <c r="F2144" s="35"/>
      <c r="G2144" s="35"/>
      <c r="T2144" s="35"/>
    </row>
    <row r="2145" spans="2:20" ht="15">
      <c r="B2145"/>
      <c r="D2145" s="35"/>
      <c r="E2145" s="35"/>
      <c r="F2145" s="35"/>
      <c r="G2145" s="35"/>
      <c r="T2145" s="35"/>
    </row>
    <row r="2146" spans="2:20" ht="15">
      <c r="B2146"/>
      <c r="D2146" s="35"/>
      <c r="E2146" s="35"/>
      <c r="F2146" s="35"/>
      <c r="G2146" s="35"/>
      <c r="T2146" s="35"/>
    </row>
    <row r="2147" spans="2:20" ht="15">
      <c r="B2147"/>
      <c r="D2147" s="35"/>
      <c r="E2147" s="35"/>
      <c r="F2147" s="35"/>
      <c r="G2147" s="35"/>
      <c r="T2147" s="35"/>
    </row>
    <row r="2148" spans="2:20" ht="15">
      <c r="B2148"/>
      <c r="D2148" s="35"/>
      <c r="E2148" s="35"/>
      <c r="F2148" s="35"/>
      <c r="G2148" s="35"/>
      <c r="T2148" s="35"/>
    </row>
    <row r="2149" spans="2:20" ht="15">
      <c r="B2149"/>
      <c r="D2149" s="35"/>
      <c r="E2149" s="35"/>
      <c r="F2149" s="35"/>
      <c r="G2149" s="35"/>
      <c r="T2149" s="35"/>
    </row>
    <row r="2150" spans="2:20" ht="15">
      <c r="B2150"/>
      <c r="D2150" s="35"/>
      <c r="E2150" s="35"/>
      <c r="F2150" s="35"/>
      <c r="G2150" s="35"/>
      <c r="T2150" s="35"/>
    </row>
    <row r="2151" spans="2:20" ht="15">
      <c r="B2151"/>
      <c r="D2151" s="35"/>
      <c r="E2151" s="35"/>
      <c r="F2151" s="35"/>
      <c r="G2151" s="35"/>
      <c r="T2151" s="35"/>
    </row>
    <row r="2152" spans="2:20" ht="15">
      <c r="B2152"/>
      <c r="D2152" s="35"/>
      <c r="E2152" s="35"/>
      <c r="F2152" s="35"/>
      <c r="G2152" s="35"/>
      <c r="T2152" s="35"/>
    </row>
    <row r="2153" spans="2:20" ht="15">
      <c r="B2153"/>
      <c r="D2153" s="35"/>
      <c r="E2153" s="35"/>
      <c r="F2153" s="35"/>
      <c r="G2153" s="35"/>
      <c r="T2153" s="35"/>
    </row>
    <row r="2154" spans="2:20" ht="15">
      <c r="B2154"/>
      <c r="D2154" s="35"/>
      <c r="E2154" s="35"/>
      <c r="F2154" s="35"/>
      <c r="G2154" s="35"/>
      <c r="T2154" s="35"/>
    </row>
    <row r="2155" spans="2:20" ht="15">
      <c r="B2155"/>
      <c r="D2155" s="35"/>
      <c r="E2155" s="35"/>
      <c r="F2155" s="35"/>
      <c r="G2155" s="35"/>
      <c r="T2155" s="35"/>
    </row>
    <row r="2156" spans="2:20" ht="15">
      <c r="B2156"/>
      <c r="D2156" s="35"/>
      <c r="E2156" s="35"/>
      <c r="F2156" s="35"/>
      <c r="G2156" s="35"/>
      <c r="T2156" s="35"/>
    </row>
    <row r="2157" spans="2:20" ht="15">
      <c r="B2157"/>
      <c r="D2157" s="35"/>
      <c r="E2157" s="35"/>
      <c r="F2157" s="35"/>
      <c r="G2157" s="35"/>
      <c r="T2157" s="35"/>
    </row>
    <row r="2158" spans="2:20" ht="15">
      <c r="B2158"/>
      <c r="D2158" s="35"/>
      <c r="E2158" s="35"/>
      <c r="F2158" s="35"/>
      <c r="G2158" s="35"/>
      <c r="T2158" s="35"/>
    </row>
    <row r="2159" spans="2:20" ht="15">
      <c r="B2159"/>
      <c r="D2159" s="35"/>
      <c r="E2159" s="35"/>
      <c r="F2159" s="35"/>
      <c r="G2159" s="35"/>
      <c r="T2159" s="35"/>
    </row>
    <row r="2160" spans="2:20" ht="15">
      <c r="B2160"/>
      <c r="D2160" s="35"/>
      <c r="E2160" s="35"/>
      <c r="F2160" s="35"/>
      <c r="G2160" s="35"/>
      <c r="T2160" s="35"/>
    </row>
    <row r="2161" spans="2:20" ht="15">
      <c r="B2161"/>
      <c r="D2161" s="35"/>
      <c r="E2161" s="35"/>
      <c r="F2161" s="35"/>
      <c r="G2161" s="35"/>
      <c r="T2161" s="35"/>
    </row>
    <row r="2162" spans="2:20" ht="15">
      <c r="B2162"/>
      <c r="D2162" s="35"/>
      <c r="E2162" s="35"/>
      <c r="F2162" s="35"/>
      <c r="G2162" s="35"/>
      <c r="T2162" s="35"/>
    </row>
    <row r="2163" spans="2:20" ht="15">
      <c r="B2163"/>
      <c r="D2163" s="35"/>
      <c r="E2163" s="35"/>
      <c r="F2163" s="35"/>
      <c r="G2163" s="35"/>
      <c r="T2163" s="35"/>
    </row>
    <row r="2164" spans="2:20" ht="15">
      <c r="B2164"/>
      <c r="D2164" s="35"/>
      <c r="E2164" s="35"/>
      <c r="F2164" s="35"/>
      <c r="G2164" s="35"/>
      <c r="T2164" s="35"/>
    </row>
    <row r="2165" spans="2:20" ht="15">
      <c r="B2165"/>
      <c r="D2165" s="35"/>
      <c r="E2165" s="35"/>
      <c r="F2165" s="35"/>
      <c r="G2165" s="35"/>
      <c r="T2165" s="35"/>
    </row>
    <row r="2166" spans="2:20" ht="15">
      <c r="B2166"/>
      <c r="D2166" s="35"/>
      <c r="E2166" s="35"/>
      <c r="F2166" s="35"/>
      <c r="G2166" s="35"/>
      <c r="T2166" s="35"/>
    </row>
    <row r="2167" spans="2:20" ht="15">
      <c r="B2167"/>
      <c r="D2167" s="35"/>
      <c r="E2167" s="35"/>
      <c r="F2167" s="35"/>
      <c r="G2167" s="35"/>
      <c r="T2167" s="35"/>
    </row>
    <row r="2168" spans="2:20" ht="15">
      <c r="B2168"/>
      <c r="D2168" s="35"/>
      <c r="E2168" s="35"/>
      <c r="F2168" s="35"/>
      <c r="G2168" s="35"/>
      <c r="T2168" s="35"/>
    </row>
    <row r="2169" spans="2:20" ht="15">
      <c r="B2169"/>
      <c r="D2169" s="35"/>
      <c r="E2169" s="35"/>
      <c r="F2169" s="35"/>
      <c r="G2169" s="35"/>
      <c r="T2169" s="35"/>
    </row>
    <row r="2170" spans="2:20" ht="15">
      <c r="B2170"/>
      <c r="D2170" s="35"/>
      <c r="E2170" s="35"/>
      <c r="F2170" s="35"/>
      <c r="G2170" s="35"/>
      <c r="T2170" s="35"/>
    </row>
    <row r="2171" spans="2:20" ht="15">
      <c r="B2171"/>
      <c r="D2171" s="35"/>
      <c r="E2171" s="35"/>
      <c r="F2171" s="35"/>
      <c r="G2171" s="35"/>
      <c r="T2171" s="35"/>
    </row>
    <row r="2172" spans="2:20" ht="15">
      <c r="B2172"/>
      <c r="D2172" s="35"/>
      <c r="E2172" s="35"/>
      <c r="F2172" s="35"/>
      <c r="G2172" s="35"/>
      <c r="T2172" s="35"/>
    </row>
    <row r="2173" spans="2:20" ht="15">
      <c r="B2173"/>
      <c r="D2173" s="35"/>
      <c r="E2173" s="35"/>
      <c r="F2173" s="35"/>
      <c r="G2173" s="35"/>
      <c r="T2173" s="35"/>
    </row>
    <row r="2174" spans="2:20" ht="15">
      <c r="B2174"/>
      <c r="D2174" s="35"/>
      <c r="E2174" s="35"/>
      <c r="F2174" s="35"/>
      <c r="G2174" s="35"/>
      <c r="T2174" s="35"/>
    </row>
    <row r="2175" spans="2:20" ht="15">
      <c r="B2175"/>
      <c r="D2175" s="35"/>
      <c r="E2175" s="35"/>
      <c r="F2175" s="35"/>
      <c r="G2175" s="35"/>
      <c r="T2175" s="35"/>
    </row>
    <row r="2176" spans="2:20" ht="15">
      <c r="B2176"/>
      <c r="D2176" s="35"/>
      <c r="E2176" s="35"/>
      <c r="F2176" s="35"/>
      <c r="G2176" s="35"/>
      <c r="T2176" s="35"/>
    </row>
    <row r="2177" spans="2:20" ht="15">
      <c r="B2177"/>
      <c r="D2177" s="35"/>
      <c r="E2177" s="35"/>
      <c r="F2177" s="35"/>
      <c r="G2177" s="35"/>
      <c r="T2177" s="35"/>
    </row>
    <row r="2178" spans="2:20" ht="15">
      <c r="B2178"/>
      <c r="D2178" s="35"/>
      <c r="E2178" s="35"/>
      <c r="F2178" s="35"/>
      <c r="G2178" s="35"/>
      <c r="T2178" s="35"/>
    </row>
    <row r="2179" spans="2:20" ht="15">
      <c r="B2179"/>
      <c r="D2179" s="35"/>
      <c r="E2179" s="35"/>
      <c r="F2179" s="35"/>
      <c r="G2179" s="35"/>
      <c r="T2179" s="35"/>
    </row>
    <row r="2180" spans="2:20" ht="15">
      <c r="B2180"/>
      <c r="D2180" s="35"/>
      <c r="E2180" s="35"/>
      <c r="F2180" s="35"/>
      <c r="G2180" s="35"/>
      <c r="T2180" s="35"/>
    </row>
    <row r="2181" spans="2:20" ht="15">
      <c r="B2181"/>
      <c r="D2181" s="35"/>
      <c r="E2181" s="35"/>
      <c r="F2181" s="35"/>
      <c r="G2181" s="35"/>
      <c r="T2181" s="35"/>
    </row>
    <row r="2182" spans="2:20" ht="15">
      <c r="B2182"/>
      <c r="D2182" s="35"/>
      <c r="E2182" s="35"/>
      <c r="F2182" s="35"/>
      <c r="G2182" s="35"/>
      <c r="T2182" s="35"/>
    </row>
    <row r="2183" spans="2:20" ht="15">
      <c r="B2183"/>
      <c r="D2183" s="35"/>
      <c r="E2183" s="35"/>
      <c r="F2183" s="35"/>
      <c r="G2183" s="35"/>
      <c r="T2183" s="35"/>
    </row>
    <row r="2184" spans="2:20" ht="15">
      <c r="B2184"/>
      <c r="D2184" s="35"/>
      <c r="E2184" s="35"/>
      <c r="F2184" s="35"/>
      <c r="G2184" s="35"/>
      <c r="T2184" s="35"/>
    </row>
    <row r="2185" spans="2:20" ht="15">
      <c r="B2185"/>
      <c r="D2185" s="35"/>
      <c r="E2185" s="35"/>
      <c r="F2185" s="35"/>
      <c r="G2185" s="35"/>
      <c r="T2185" s="35"/>
    </row>
    <row r="2186" spans="2:20" ht="15">
      <c r="B2186"/>
      <c r="D2186" s="35"/>
      <c r="E2186" s="35"/>
      <c r="F2186" s="35"/>
      <c r="G2186" s="35"/>
      <c r="T2186" s="35"/>
    </row>
    <row r="2187" spans="2:20" ht="15">
      <c r="B2187"/>
      <c r="D2187" s="35"/>
      <c r="E2187" s="35"/>
      <c r="F2187" s="35"/>
      <c r="G2187" s="35"/>
      <c r="T2187" s="35"/>
    </row>
    <row r="2188" spans="2:20" ht="15">
      <c r="B2188"/>
      <c r="D2188" s="35"/>
      <c r="E2188" s="35"/>
      <c r="F2188" s="35"/>
      <c r="G2188" s="35"/>
      <c r="T2188" s="35"/>
    </row>
    <row r="2189" spans="2:20" ht="15">
      <c r="B2189"/>
      <c r="D2189" s="35"/>
      <c r="E2189" s="35"/>
      <c r="F2189" s="35"/>
      <c r="G2189" s="35"/>
      <c r="T2189" s="35"/>
    </row>
    <row r="2190" spans="2:20" ht="15">
      <c r="B2190"/>
      <c r="D2190" s="35"/>
      <c r="E2190" s="35"/>
      <c r="F2190" s="35"/>
      <c r="G2190" s="35"/>
      <c r="T2190" s="35"/>
    </row>
    <row r="2191" spans="2:20" ht="15">
      <c r="B2191"/>
      <c r="D2191" s="35"/>
      <c r="E2191" s="35"/>
      <c r="F2191" s="35"/>
      <c r="G2191" s="35"/>
      <c r="T2191" s="35"/>
    </row>
    <row r="2192" spans="2:20" ht="15">
      <c r="B2192"/>
      <c r="D2192" s="35"/>
      <c r="E2192" s="35"/>
      <c r="F2192" s="35"/>
      <c r="G2192" s="35"/>
      <c r="T2192" s="35"/>
    </row>
    <row r="2193" spans="2:20" ht="15">
      <c r="B2193"/>
      <c r="D2193" s="35"/>
      <c r="E2193" s="35"/>
      <c r="F2193" s="35"/>
      <c r="G2193" s="35"/>
      <c r="T2193" s="35"/>
    </row>
    <row r="2194" spans="2:20" ht="15">
      <c r="B2194"/>
      <c r="D2194" s="35"/>
      <c r="E2194" s="35"/>
      <c r="F2194" s="35"/>
      <c r="G2194" s="35"/>
      <c r="T2194" s="35"/>
    </row>
    <row r="2195" spans="2:20" ht="15">
      <c r="B2195"/>
      <c r="D2195" s="35"/>
      <c r="E2195" s="35"/>
      <c r="F2195" s="35"/>
      <c r="G2195" s="35"/>
      <c r="T2195" s="35"/>
    </row>
    <row r="2196" spans="2:20" ht="15">
      <c r="B2196"/>
      <c r="D2196" s="35"/>
      <c r="E2196" s="35"/>
      <c r="F2196" s="35"/>
      <c r="G2196" s="35"/>
      <c r="T2196" s="35"/>
    </row>
    <row r="2197" spans="2:20" ht="15">
      <c r="B2197"/>
      <c r="D2197" s="35"/>
      <c r="E2197" s="35"/>
      <c r="F2197" s="35"/>
      <c r="G2197" s="35"/>
      <c r="T2197" s="35"/>
    </row>
    <row r="2198" spans="2:20" ht="15">
      <c r="B2198"/>
      <c r="D2198" s="35"/>
      <c r="E2198" s="35"/>
      <c r="F2198" s="35"/>
      <c r="G2198" s="35"/>
      <c r="T2198" s="35"/>
    </row>
    <row r="2199" spans="2:20" ht="15">
      <c r="B2199"/>
      <c r="D2199" s="35"/>
      <c r="E2199" s="35"/>
      <c r="F2199" s="35"/>
      <c r="G2199" s="35"/>
      <c r="T2199" s="35"/>
    </row>
    <row r="2200" spans="2:20" ht="15">
      <c r="B2200"/>
      <c r="D2200" s="35"/>
      <c r="E2200" s="35"/>
      <c r="F2200" s="35"/>
      <c r="G2200" s="35"/>
      <c r="T2200" s="35"/>
    </row>
    <row r="2201" spans="2:20" ht="15">
      <c r="B2201"/>
      <c r="D2201" s="35"/>
      <c r="E2201" s="35"/>
      <c r="F2201" s="35"/>
      <c r="G2201" s="35"/>
      <c r="T2201" s="35"/>
    </row>
    <row r="2202" spans="2:20" ht="15">
      <c r="B2202"/>
      <c r="D2202" s="35"/>
      <c r="E2202" s="35"/>
      <c r="F2202" s="35"/>
      <c r="G2202" s="35"/>
      <c r="T2202" s="35"/>
    </row>
    <row r="2203" spans="2:20" ht="15">
      <c r="B2203"/>
      <c r="D2203" s="35"/>
      <c r="E2203" s="35"/>
      <c r="F2203" s="35"/>
      <c r="G2203" s="35"/>
      <c r="T2203" s="35"/>
    </row>
    <row r="2204" spans="2:20" ht="15">
      <c r="B2204"/>
      <c r="D2204" s="35"/>
      <c r="E2204" s="35"/>
      <c r="F2204" s="35"/>
      <c r="G2204" s="35"/>
      <c r="T2204" s="35"/>
    </row>
    <row r="2205" spans="2:20" ht="15">
      <c r="B2205"/>
      <c r="D2205" s="35"/>
      <c r="E2205" s="35"/>
      <c r="F2205" s="35"/>
      <c r="G2205" s="35"/>
      <c r="T2205" s="35"/>
    </row>
    <row r="2206" spans="2:20" ht="15">
      <c r="B2206"/>
      <c r="D2206" s="35"/>
      <c r="E2206" s="35"/>
      <c r="F2206" s="35"/>
      <c r="G2206" s="35"/>
      <c r="T2206" s="35"/>
    </row>
    <row r="2207" spans="2:20" ht="15">
      <c r="B2207"/>
      <c r="D2207" s="35"/>
      <c r="E2207" s="35"/>
      <c r="F2207" s="35"/>
      <c r="G2207" s="35"/>
      <c r="T2207" s="35"/>
    </row>
    <row r="2208" spans="2:20" ht="15">
      <c r="B2208"/>
      <c r="D2208" s="35"/>
      <c r="E2208" s="35"/>
      <c r="F2208" s="35"/>
      <c r="G2208" s="35"/>
      <c r="T2208" s="35"/>
    </row>
    <row r="2209" spans="2:20" ht="15">
      <c r="B2209"/>
      <c r="D2209" s="35"/>
      <c r="E2209" s="35"/>
      <c r="F2209" s="35"/>
      <c r="G2209" s="35"/>
      <c r="T2209" s="35"/>
    </row>
    <row r="2210" spans="2:20" ht="15">
      <c r="B2210"/>
      <c r="D2210" s="35"/>
      <c r="E2210" s="35"/>
      <c r="F2210" s="35"/>
      <c r="G2210" s="35"/>
      <c r="T2210" s="35"/>
    </row>
    <row r="2211" spans="2:20" ht="15">
      <c r="B2211"/>
      <c r="D2211" s="35"/>
      <c r="E2211" s="35"/>
      <c r="F2211" s="35"/>
      <c r="G2211" s="35"/>
      <c r="T2211" s="35"/>
    </row>
    <row r="2212" spans="2:20" ht="15">
      <c r="B2212"/>
      <c r="D2212" s="35"/>
      <c r="E2212" s="35"/>
      <c r="F2212" s="35"/>
      <c r="G2212" s="35"/>
      <c r="T2212" s="35"/>
    </row>
    <row r="2213" spans="2:20" ht="15">
      <c r="B2213"/>
      <c r="D2213" s="35"/>
      <c r="E2213" s="35"/>
      <c r="F2213" s="35"/>
      <c r="G2213" s="35"/>
      <c r="T2213" s="35"/>
    </row>
    <row r="2214" spans="2:20" ht="15">
      <c r="B2214"/>
      <c r="D2214" s="35"/>
      <c r="E2214" s="35"/>
      <c r="F2214" s="35"/>
      <c r="G2214" s="35"/>
      <c r="T2214" s="35"/>
    </row>
    <row r="2215" spans="2:20" ht="15">
      <c r="B2215"/>
      <c r="D2215" s="35"/>
      <c r="E2215" s="35"/>
      <c r="F2215" s="35"/>
      <c r="G2215" s="35"/>
      <c r="T2215" s="35"/>
    </row>
    <row r="2216" spans="2:20" ht="15">
      <c r="B2216"/>
      <c r="D2216" s="35"/>
      <c r="E2216" s="35"/>
      <c r="F2216" s="35"/>
      <c r="G2216" s="35"/>
      <c r="T2216" s="35"/>
    </row>
    <row r="2217" spans="2:20" ht="15">
      <c r="B2217"/>
      <c r="D2217" s="35"/>
      <c r="E2217" s="35"/>
      <c r="F2217" s="35"/>
      <c r="G2217" s="35"/>
      <c r="T2217" s="35"/>
    </row>
    <row r="2218" spans="2:20" ht="15">
      <c r="B2218"/>
      <c r="D2218" s="35"/>
      <c r="E2218" s="35"/>
      <c r="F2218" s="35"/>
      <c r="G2218" s="35"/>
      <c r="T2218" s="35"/>
    </row>
    <row r="2219" spans="2:20" ht="15">
      <c r="B2219"/>
      <c r="D2219" s="35"/>
      <c r="E2219" s="35"/>
      <c r="F2219" s="35"/>
      <c r="G2219" s="35"/>
      <c r="T2219" s="35"/>
    </row>
    <row r="2220" spans="2:20" ht="15">
      <c r="B2220"/>
      <c r="D2220" s="35"/>
      <c r="E2220" s="35"/>
      <c r="F2220" s="35"/>
      <c r="G2220" s="35"/>
      <c r="T2220" s="35"/>
    </row>
    <row r="2221" spans="2:20" ht="15">
      <c r="B2221"/>
      <c r="D2221" s="35"/>
      <c r="E2221" s="35"/>
      <c r="F2221" s="35"/>
      <c r="G2221" s="35"/>
      <c r="T2221" s="35"/>
    </row>
    <row r="2222" spans="2:20" ht="15">
      <c r="B2222"/>
      <c r="D2222" s="35"/>
      <c r="E2222" s="35"/>
      <c r="F2222" s="35"/>
      <c r="G2222" s="35"/>
      <c r="T2222" s="35"/>
    </row>
    <row r="2223" spans="2:20" ht="15">
      <c r="B2223"/>
      <c r="D2223" s="35"/>
      <c r="E2223" s="35"/>
      <c r="F2223" s="35"/>
      <c r="G2223" s="35"/>
      <c r="T2223" s="35"/>
    </row>
    <row r="2224" spans="2:20" ht="15">
      <c r="B2224"/>
      <c r="D2224" s="35"/>
      <c r="E2224" s="35"/>
      <c r="F2224" s="35"/>
      <c r="G2224" s="35"/>
      <c r="T2224" s="35"/>
    </row>
    <row r="2225" spans="2:20" ht="15">
      <c r="B2225"/>
      <c r="D2225" s="35"/>
      <c r="E2225" s="35"/>
      <c r="F2225" s="35"/>
      <c r="G2225" s="35"/>
      <c r="T2225" s="35"/>
    </row>
    <row r="2226" spans="2:20" ht="15">
      <c r="B2226"/>
      <c r="D2226" s="35"/>
      <c r="E2226" s="35"/>
      <c r="F2226" s="35"/>
      <c r="G2226" s="35"/>
      <c r="T2226" s="35"/>
    </row>
    <row r="2227" spans="2:20" ht="15">
      <c r="B2227"/>
      <c r="D2227" s="35"/>
      <c r="E2227" s="35"/>
      <c r="F2227" s="35"/>
      <c r="G2227" s="35"/>
      <c r="T2227" s="35"/>
    </row>
    <row r="2228" spans="2:20" ht="15">
      <c r="B2228"/>
      <c r="D2228" s="35"/>
      <c r="E2228" s="35"/>
      <c r="F2228" s="35"/>
      <c r="G2228" s="35"/>
      <c r="T2228" s="35"/>
    </row>
    <row r="2229" spans="2:20" ht="15">
      <c r="B2229"/>
      <c r="D2229" s="35"/>
      <c r="E2229" s="35"/>
      <c r="F2229" s="35"/>
      <c r="G2229" s="35"/>
      <c r="T2229" s="35"/>
    </row>
    <row r="2230" spans="2:20" ht="15">
      <c r="B2230"/>
      <c r="D2230" s="35"/>
      <c r="E2230" s="35"/>
      <c r="F2230" s="35"/>
      <c r="G2230" s="35"/>
      <c r="T2230" s="35"/>
    </row>
    <row r="2231" spans="2:20" ht="15">
      <c r="B2231"/>
      <c r="D2231" s="35"/>
      <c r="E2231" s="35"/>
      <c r="F2231" s="35"/>
      <c r="G2231" s="35"/>
      <c r="T2231" s="35"/>
    </row>
    <row r="2232" spans="2:20" ht="15">
      <c r="B2232"/>
      <c r="D2232" s="35"/>
      <c r="E2232" s="35"/>
      <c r="F2232" s="35"/>
      <c r="G2232" s="35"/>
      <c r="T2232" s="35"/>
    </row>
    <row r="2233" spans="2:20" ht="15">
      <c r="B2233"/>
      <c r="D2233" s="35"/>
      <c r="E2233" s="35"/>
      <c r="F2233" s="35"/>
      <c r="G2233" s="35"/>
      <c r="T2233" s="35"/>
    </row>
    <row r="2234" spans="2:20" ht="15">
      <c r="B2234"/>
      <c r="D2234" s="35"/>
      <c r="E2234" s="35"/>
      <c r="F2234" s="35"/>
      <c r="G2234" s="35"/>
      <c r="T2234" s="35"/>
    </row>
    <row r="2235" spans="2:20" ht="15">
      <c r="B2235"/>
      <c r="D2235" s="35"/>
      <c r="E2235" s="35"/>
      <c r="F2235" s="35"/>
      <c r="G2235" s="35"/>
      <c r="T2235" s="35"/>
    </row>
    <row r="2236" spans="2:20" ht="15">
      <c r="B2236"/>
      <c r="D2236" s="35"/>
      <c r="E2236" s="35"/>
      <c r="F2236" s="35"/>
      <c r="G2236" s="35"/>
      <c r="T2236" s="35"/>
    </row>
    <row r="2237" spans="2:20" ht="15">
      <c r="B2237"/>
      <c r="D2237" s="35"/>
      <c r="E2237" s="35"/>
      <c r="F2237" s="35"/>
      <c r="G2237" s="35"/>
      <c r="T2237" s="35"/>
    </row>
    <row r="2238" spans="2:20" ht="15">
      <c r="B2238"/>
      <c r="D2238" s="35"/>
      <c r="E2238" s="35"/>
      <c r="F2238" s="35"/>
      <c r="G2238" s="35"/>
      <c r="T2238" s="35"/>
    </row>
    <row r="2239" spans="2:20" ht="15">
      <c r="B2239"/>
      <c r="D2239" s="35"/>
      <c r="E2239" s="35"/>
      <c r="F2239" s="35"/>
      <c r="G2239" s="35"/>
      <c r="T2239" s="35"/>
    </row>
    <row r="2240" spans="2:20" ht="15">
      <c r="B2240"/>
      <c r="D2240" s="35"/>
      <c r="E2240" s="35"/>
      <c r="F2240" s="35"/>
      <c r="G2240" s="35"/>
      <c r="T2240" s="35"/>
    </row>
    <row r="2241" spans="2:20" ht="15">
      <c r="B2241"/>
      <c r="D2241" s="35"/>
      <c r="E2241" s="35"/>
      <c r="F2241" s="35"/>
      <c r="G2241" s="35"/>
      <c r="T2241" s="35"/>
    </row>
    <row r="2242" spans="2:20" ht="15">
      <c r="B2242"/>
      <c r="D2242" s="35"/>
      <c r="E2242" s="35"/>
      <c r="F2242" s="35"/>
      <c r="G2242" s="35"/>
      <c r="T2242" s="35"/>
    </row>
    <row r="2243" spans="2:20" ht="15">
      <c r="B2243"/>
      <c r="D2243" s="35"/>
      <c r="E2243" s="35"/>
      <c r="F2243" s="35"/>
      <c r="G2243" s="35"/>
      <c r="T2243" s="35"/>
    </row>
    <row r="2244" spans="2:20" ht="15">
      <c r="B2244"/>
      <c r="D2244" s="35"/>
      <c r="E2244" s="35"/>
      <c r="F2244" s="35"/>
      <c r="G2244" s="35"/>
      <c r="T2244" s="35"/>
    </row>
    <row r="2245" spans="2:20" ht="15">
      <c r="B2245"/>
      <c r="D2245" s="35"/>
      <c r="E2245" s="35"/>
      <c r="F2245" s="35"/>
      <c r="G2245" s="35"/>
      <c r="T2245" s="35"/>
    </row>
    <row r="2246" spans="2:20" ht="15">
      <c r="B2246"/>
      <c r="D2246" s="35"/>
      <c r="E2246" s="35"/>
      <c r="F2246" s="35"/>
      <c r="G2246" s="35"/>
      <c r="T2246" s="35"/>
    </row>
    <row r="2247" spans="2:20" ht="15">
      <c r="B2247"/>
      <c r="D2247" s="35"/>
      <c r="E2247" s="35"/>
      <c r="F2247" s="35"/>
      <c r="G2247" s="35"/>
      <c r="T2247" s="35"/>
    </row>
    <row r="2248" spans="2:20" ht="15">
      <c r="B2248"/>
      <c r="D2248" s="35"/>
      <c r="E2248" s="35"/>
      <c r="F2248" s="35"/>
      <c r="G2248" s="35"/>
      <c r="T2248" s="35"/>
    </row>
    <row r="2249" spans="2:20" ht="15">
      <c r="B2249"/>
      <c r="D2249" s="35"/>
      <c r="E2249" s="35"/>
      <c r="F2249" s="35"/>
      <c r="G2249" s="35"/>
      <c r="T2249" s="35"/>
    </row>
    <row r="2250" spans="2:20" ht="15">
      <c r="B2250"/>
      <c r="D2250" s="35"/>
      <c r="E2250" s="35"/>
      <c r="F2250" s="35"/>
      <c r="G2250" s="35"/>
      <c r="T2250" s="35"/>
    </row>
    <row r="2251" spans="2:20" ht="15">
      <c r="B2251"/>
      <c r="D2251" s="35"/>
      <c r="E2251" s="35"/>
      <c r="F2251" s="35"/>
      <c r="G2251" s="35"/>
      <c r="T2251" s="35"/>
    </row>
    <row r="2252" spans="2:20" ht="15">
      <c r="B2252"/>
      <c r="D2252" s="35"/>
      <c r="E2252" s="35"/>
      <c r="F2252" s="35"/>
      <c r="G2252" s="35"/>
      <c r="T2252" s="35"/>
    </row>
    <row r="2253" spans="2:20" ht="15">
      <c r="B2253"/>
      <c r="D2253" s="35"/>
      <c r="E2253" s="35"/>
      <c r="F2253" s="35"/>
      <c r="G2253" s="35"/>
      <c r="T2253" s="35"/>
    </row>
    <row r="2254" spans="2:20" ht="15">
      <c r="B2254"/>
      <c r="D2254" s="35"/>
      <c r="E2254" s="35"/>
      <c r="F2254" s="35"/>
      <c r="G2254" s="35"/>
      <c r="T2254" s="35"/>
    </row>
    <row r="2255" spans="2:20" ht="15">
      <c r="B2255"/>
      <c r="D2255" s="35"/>
      <c r="E2255" s="35"/>
      <c r="F2255" s="35"/>
      <c r="G2255" s="35"/>
      <c r="T2255" s="35"/>
    </row>
    <row r="2256" spans="2:20" ht="15">
      <c r="B2256"/>
      <c r="D2256" s="35"/>
      <c r="E2256" s="35"/>
      <c r="F2256" s="35"/>
      <c r="G2256" s="35"/>
      <c r="T2256" s="35"/>
    </row>
    <row r="2257" spans="2:20" ht="15">
      <c r="B2257"/>
      <c r="D2257" s="35"/>
      <c r="E2257" s="35"/>
      <c r="F2257" s="35"/>
      <c r="G2257" s="35"/>
      <c r="T2257" s="35"/>
    </row>
    <row r="2258" spans="2:20" ht="15">
      <c r="B2258"/>
      <c r="D2258" s="35"/>
      <c r="E2258" s="35"/>
      <c r="F2258" s="35"/>
      <c r="G2258" s="35"/>
      <c r="T2258" s="35"/>
    </row>
    <row r="2259" spans="2:20" ht="15">
      <c r="B2259"/>
      <c r="D2259" s="35"/>
      <c r="E2259" s="35"/>
      <c r="F2259" s="35"/>
      <c r="G2259" s="35"/>
      <c r="T2259" s="35"/>
    </row>
    <row r="2260" spans="2:20" ht="15">
      <c r="B2260"/>
      <c r="D2260" s="35"/>
      <c r="E2260" s="35"/>
      <c r="F2260" s="35"/>
      <c r="G2260" s="35"/>
      <c r="T2260" s="35"/>
    </row>
    <row r="2261" spans="2:20" ht="15">
      <c r="B2261"/>
      <c r="D2261" s="35"/>
      <c r="E2261" s="35"/>
      <c r="F2261" s="35"/>
      <c r="G2261" s="35"/>
      <c r="T2261" s="35"/>
    </row>
    <row r="2262" spans="2:20" ht="15">
      <c r="B2262"/>
      <c r="D2262" s="35"/>
      <c r="E2262" s="35"/>
      <c r="F2262" s="35"/>
      <c r="G2262" s="35"/>
      <c r="T2262" s="35"/>
    </row>
    <row r="2263" spans="2:20" ht="15">
      <c r="B2263"/>
      <c r="D2263" s="35"/>
      <c r="E2263" s="35"/>
      <c r="F2263" s="35"/>
      <c r="G2263" s="35"/>
      <c r="T2263" s="35"/>
    </row>
    <row r="2264" spans="2:20" ht="15">
      <c r="B2264"/>
      <c r="D2264" s="35"/>
      <c r="E2264" s="35"/>
      <c r="F2264" s="35"/>
      <c r="G2264" s="35"/>
      <c r="T2264" s="35"/>
    </row>
    <row r="2265" spans="2:20" ht="15">
      <c r="B2265"/>
      <c r="D2265" s="35"/>
      <c r="E2265" s="35"/>
      <c r="F2265" s="35"/>
      <c r="G2265" s="35"/>
      <c r="T2265" s="35"/>
    </row>
    <row r="2266" spans="2:20" ht="15">
      <c r="B2266"/>
      <c r="D2266" s="35"/>
      <c r="E2266" s="35"/>
      <c r="F2266" s="35"/>
      <c r="G2266" s="35"/>
      <c r="T2266" s="35"/>
    </row>
    <row r="2267" spans="2:20" ht="15">
      <c r="B2267"/>
      <c r="D2267" s="35"/>
      <c r="E2267" s="35"/>
      <c r="F2267" s="35"/>
      <c r="G2267" s="35"/>
      <c r="T2267" s="35"/>
    </row>
    <row r="2268" spans="2:20" ht="15">
      <c r="B2268"/>
      <c r="D2268" s="35"/>
      <c r="E2268" s="35"/>
      <c r="F2268" s="35"/>
      <c r="G2268" s="35"/>
      <c r="T2268" s="35"/>
    </row>
    <row r="2269" spans="2:20" ht="15">
      <c r="B2269"/>
      <c r="D2269" s="35"/>
      <c r="E2269" s="35"/>
      <c r="F2269" s="35"/>
      <c r="G2269" s="35"/>
      <c r="T2269" s="35"/>
    </row>
    <row r="2270" spans="2:20" ht="15">
      <c r="B2270"/>
      <c r="D2270" s="35"/>
      <c r="E2270" s="35"/>
      <c r="F2270" s="35"/>
      <c r="G2270" s="35"/>
      <c r="T2270" s="35"/>
    </row>
    <row r="2271" spans="2:20" ht="15">
      <c r="B2271"/>
      <c r="D2271" s="35"/>
      <c r="E2271" s="35"/>
      <c r="F2271" s="35"/>
      <c r="G2271" s="35"/>
      <c r="T2271" s="35"/>
    </row>
    <row r="2272" spans="2:20" ht="15">
      <c r="B2272"/>
      <c r="D2272" s="35"/>
      <c r="E2272" s="35"/>
      <c r="F2272" s="35"/>
      <c r="G2272" s="35"/>
      <c r="T2272" s="35"/>
    </row>
    <row r="2273" spans="2:20" ht="15">
      <c r="B2273"/>
      <c r="D2273" s="35"/>
      <c r="E2273" s="35"/>
      <c r="F2273" s="35"/>
      <c r="G2273" s="35"/>
      <c r="T2273" s="35"/>
    </row>
    <row r="2274" spans="2:20" ht="15">
      <c r="B2274"/>
      <c r="D2274" s="35"/>
      <c r="E2274" s="35"/>
      <c r="F2274" s="35"/>
      <c r="G2274" s="35"/>
      <c r="T2274" s="35"/>
    </row>
    <row r="2275" spans="2:20" ht="15">
      <c r="B2275"/>
      <c r="D2275" s="35"/>
      <c r="E2275" s="35"/>
      <c r="F2275" s="35"/>
      <c r="G2275" s="35"/>
      <c r="T2275" s="35"/>
    </row>
    <row r="2276" spans="2:20" ht="15">
      <c r="B2276"/>
      <c r="D2276" s="35"/>
      <c r="E2276" s="35"/>
      <c r="F2276" s="35"/>
      <c r="G2276" s="35"/>
      <c r="T2276" s="35"/>
    </row>
    <row r="2277" spans="2:20" ht="15">
      <c r="B2277"/>
      <c r="D2277" s="35"/>
      <c r="E2277" s="35"/>
      <c r="F2277" s="35"/>
      <c r="G2277" s="35"/>
      <c r="T2277" s="35"/>
    </row>
    <row r="2278" spans="2:20" ht="15">
      <c r="B2278"/>
      <c r="D2278" s="35"/>
      <c r="E2278" s="35"/>
      <c r="F2278" s="35"/>
      <c r="G2278" s="35"/>
      <c r="T2278" s="35"/>
    </row>
    <row r="2279" spans="2:20" ht="15">
      <c r="B2279"/>
      <c r="D2279" s="35"/>
      <c r="E2279" s="35"/>
      <c r="F2279" s="35"/>
      <c r="G2279" s="35"/>
      <c r="T2279" s="35"/>
    </row>
    <row r="2280" spans="2:20" ht="15">
      <c r="B2280"/>
      <c r="D2280" s="35"/>
      <c r="E2280" s="35"/>
      <c r="F2280" s="35"/>
      <c r="G2280" s="35"/>
      <c r="T2280" s="35"/>
    </row>
    <row r="2281" spans="2:20" ht="15">
      <c r="B2281"/>
      <c r="D2281" s="35"/>
      <c r="E2281" s="35"/>
      <c r="F2281" s="35"/>
      <c r="G2281" s="35"/>
      <c r="T2281" s="35"/>
    </row>
    <row r="2282" spans="2:20" ht="15">
      <c r="B2282"/>
      <c r="D2282" s="35"/>
      <c r="E2282" s="35"/>
      <c r="F2282" s="35"/>
      <c r="G2282" s="35"/>
      <c r="T2282" s="35"/>
    </row>
    <row r="2283" spans="2:20" ht="15">
      <c r="B2283"/>
      <c r="D2283" s="35"/>
      <c r="E2283" s="35"/>
      <c r="F2283" s="35"/>
      <c r="G2283" s="35"/>
      <c r="T2283" s="35"/>
    </row>
    <row r="2284" spans="2:20" ht="15">
      <c r="B2284"/>
      <c r="D2284" s="35"/>
      <c r="E2284" s="35"/>
      <c r="F2284" s="35"/>
      <c r="G2284" s="35"/>
      <c r="T2284" s="35"/>
    </row>
    <row r="2285" spans="2:20" ht="15">
      <c r="B2285"/>
      <c r="D2285" s="35"/>
      <c r="E2285" s="35"/>
      <c r="F2285" s="35"/>
      <c r="G2285" s="35"/>
      <c r="T2285" s="35"/>
    </row>
    <row r="2286" spans="2:20" ht="15">
      <c r="B2286"/>
      <c r="D2286" s="35"/>
      <c r="E2286" s="35"/>
      <c r="F2286" s="35"/>
      <c r="G2286" s="35"/>
      <c r="T2286" s="35"/>
    </row>
    <row r="2287" spans="2:20" ht="15">
      <c r="B2287"/>
      <c r="D2287" s="35"/>
      <c r="E2287" s="35"/>
      <c r="F2287" s="35"/>
      <c r="G2287" s="35"/>
      <c r="T2287" s="35"/>
    </row>
    <row r="2288" spans="2:20" ht="15">
      <c r="B2288"/>
      <c r="D2288" s="35"/>
      <c r="E2288" s="35"/>
      <c r="F2288" s="35"/>
      <c r="G2288" s="35"/>
      <c r="T2288" s="35"/>
    </row>
    <row r="2289" spans="2:20" ht="15">
      <c r="B2289"/>
      <c r="D2289" s="35"/>
      <c r="E2289" s="35"/>
      <c r="F2289" s="35"/>
      <c r="G2289" s="35"/>
      <c r="T2289" s="35"/>
    </row>
    <row r="2290" spans="2:20" ht="15">
      <c r="B2290"/>
      <c r="D2290" s="35"/>
      <c r="E2290" s="35"/>
      <c r="F2290" s="35"/>
      <c r="G2290" s="35"/>
      <c r="T2290" s="35"/>
    </row>
    <row r="2291" spans="2:20" ht="15">
      <c r="B2291"/>
      <c r="D2291" s="35"/>
      <c r="E2291" s="35"/>
      <c r="F2291" s="35"/>
      <c r="G2291" s="35"/>
      <c r="T2291" s="35"/>
    </row>
    <row r="2292" spans="2:20" ht="15">
      <c r="B2292"/>
      <c r="D2292" s="35"/>
      <c r="E2292" s="35"/>
      <c r="F2292" s="35"/>
      <c r="G2292" s="35"/>
      <c r="T2292" s="35"/>
    </row>
    <row r="2293" spans="2:20" ht="15">
      <c r="B2293"/>
      <c r="D2293" s="35"/>
      <c r="E2293" s="35"/>
      <c r="F2293" s="35"/>
      <c r="G2293" s="35"/>
      <c r="T2293" s="35"/>
    </row>
    <row r="2294" spans="2:20" ht="15">
      <c r="B2294"/>
      <c r="D2294" s="35"/>
      <c r="E2294" s="35"/>
      <c r="F2294" s="35"/>
      <c r="G2294" s="35"/>
      <c r="T2294" s="35"/>
    </row>
    <row r="2295" spans="2:20" ht="15">
      <c r="B2295"/>
      <c r="D2295" s="35"/>
      <c r="E2295" s="35"/>
      <c r="F2295" s="35"/>
      <c r="G2295" s="35"/>
      <c r="T2295" s="35"/>
    </row>
    <row r="2296" spans="2:20" ht="15">
      <c r="B2296"/>
      <c r="D2296" s="35"/>
      <c r="E2296" s="35"/>
      <c r="F2296" s="35"/>
      <c r="G2296" s="35"/>
      <c r="T2296" s="35"/>
    </row>
    <row r="2297" spans="2:20" ht="15">
      <c r="B2297"/>
      <c r="D2297" s="35"/>
      <c r="E2297" s="35"/>
      <c r="F2297" s="35"/>
      <c r="G2297" s="35"/>
      <c r="T2297" s="35"/>
    </row>
    <row r="2298" spans="2:20" ht="15">
      <c r="B2298"/>
      <c r="D2298" s="35"/>
      <c r="E2298" s="35"/>
      <c r="F2298" s="35"/>
      <c r="G2298" s="35"/>
      <c r="T2298" s="35"/>
    </row>
    <row r="2299" spans="2:20" ht="15">
      <c r="B2299"/>
      <c r="D2299" s="35"/>
      <c r="E2299" s="35"/>
      <c r="F2299" s="35"/>
      <c r="G2299" s="35"/>
      <c r="T2299" s="35"/>
    </row>
    <row r="2300" spans="2:20" ht="15">
      <c r="B2300"/>
      <c r="D2300" s="35"/>
      <c r="E2300" s="35"/>
      <c r="F2300" s="35"/>
      <c r="G2300" s="35"/>
      <c r="T2300" s="35"/>
    </row>
    <row r="2301" spans="2:20" ht="15">
      <c r="B2301"/>
      <c r="D2301" s="35"/>
      <c r="E2301" s="35"/>
      <c r="F2301" s="35"/>
      <c r="G2301" s="35"/>
      <c r="T2301" s="35"/>
    </row>
    <row r="2302" spans="2:20" ht="15">
      <c r="B2302"/>
      <c r="D2302" s="35"/>
      <c r="E2302" s="35"/>
      <c r="F2302" s="35"/>
      <c r="G2302" s="35"/>
      <c r="T2302" s="35"/>
    </row>
    <row r="2303" spans="2:20" ht="15">
      <c r="B2303"/>
      <c r="D2303" s="35"/>
      <c r="E2303" s="35"/>
      <c r="F2303" s="35"/>
      <c r="G2303" s="35"/>
      <c r="T2303" s="35"/>
    </row>
    <row r="2304" spans="2:20" ht="15">
      <c r="B2304"/>
      <c r="D2304" s="35"/>
      <c r="E2304" s="35"/>
      <c r="F2304" s="35"/>
      <c r="G2304" s="35"/>
      <c r="T2304" s="35"/>
    </row>
    <row r="2305" spans="2:20" ht="15">
      <c r="B2305"/>
      <c r="D2305" s="35"/>
      <c r="E2305" s="35"/>
      <c r="F2305" s="35"/>
      <c r="G2305" s="35"/>
      <c r="T2305" s="35"/>
    </row>
    <row r="2306" spans="2:20" ht="15">
      <c r="B2306"/>
      <c r="D2306" s="35"/>
      <c r="E2306" s="35"/>
      <c r="F2306" s="35"/>
      <c r="G2306" s="35"/>
      <c r="T2306" s="35"/>
    </row>
    <row r="2307" spans="2:20" ht="15">
      <c r="B2307"/>
      <c r="D2307" s="35"/>
      <c r="E2307" s="35"/>
      <c r="F2307" s="35"/>
      <c r="G2307" s="35"/>
      <c r="T2307" s="35"/>
    </row>
    <row r="2308" spans="2:20" ht="15">
      <c r="B2308"/>
      <c r="D2308" s="35"/>
      <c r="E2308" s="35"/>
      <c r="F2308" s="35"/>
      <c r="G2308" s="35"/>
      <c r="T2308" s="35"/>
    </row>
    <row r="2309" spans="2:20" ht="15">
      <c r="B2309"/>
      <c r="D2309" s="35"/>
      <c r="E2309" s="35"/>
      <c r="F2309" s="35"/>
      <c r="G2309" s="35"/>
      <c r="T2309" s="35"/>
    </row>
    <row r="2310" spans="2:20" ht="15">
      <c r="B2310"/>
      <c r="D2310" s="35"/>
      <c r="E2310" s="35"/>
      <c r="F2310" s="35"/>
      <c r="G2310" s="35"/>
      <c r="T2310" s="35"/>
    </row>
    <row r="2311" spans="2:20" ht="15">
      <c r="B2311"/>
      <c r="D2311" s="35"/>
      <c r="E2311" s="35"/>
      <c r="F2311" s="35"/>
      <c r="G2311" s="35"/>
      <c r="T2311" s="35"/>
    </row>
    <row r="2312" spans="2:20" ht="15">
      <c r="B2312"/>
      <c r="D2312" s="35"/>
      <c r="E2312" s="35"/>
      <c r="F2312" s="35"/>
      <c r="G2312" s="35"/>
      <c r="T2312" s="35"/>
    </row>
    <row r="2313" spans="2:20" ht="15">
      <c r="B2313"/>
      <c r="D2313" s="35"/>
      <c r="E2313" s="35"/>
      <c r="F2313" s="35"/>
      <c r="G2313" s="35"/>
      <c r="T2313" s="35"/>
    </row>
    <row r="2314" spans="2:20" ht="15">
      <c r="B2314"/>
      <c r="D2314" s="35"/>
      <c r="E2314" s="35"/>
      <c r="F2314" s="35"/>
      <c r="G2314" s="35"/>
      <c r="T2314" s="35"/>
    </row>
    <row r="2315" spans="2:20" ht="15">
      <c r="B2315"/>
      <c r="D2315" s="35"/>
      <c r="E2315" s="35"/>
      <c r="F2315" s="35"/>
      <c r="G2315" s="35"/>
      <c r="T2315" s="35"/>
    </row>
    <row r="2316" spans="2:20" ht="15">
      <c r="B2316"/>
      <c r="D2316" s="35"/>
      <c r="E2316" s="35"/>
      <c r="F2316" s="35"/>
      <c r="G2316" s="35"/>
      <c r="T2316" s="35"/>
    </row>
    <row r="2317" spans="2:20" ht="15">
      <c r="B2317"/>
      <c r="D2317" s="35"/>
      <c r="E2317" s="35"/>
      <c r="F2317" s="35"/>
      <c r="G2317" s="35"/>
      <c r="T2317" s="35"/>
    </row>
    <row r="2318" spans="2:20" ht="15">
      <c r="B2318"/>
      <c r="D2318" s="35"/>
      <c r="E2318" s="35"/>
      <c r="F2318" s="35"/>
      <c r="G2318" s="35"/>
      <c r="T2318" s="35"/>
    </row>
    <row r="2319" spans="2:20" ht="15">
      <c r="B2319"/>
      <c r="D2319" s="35"/>
      <c r="E2319" s="35"/>
      <c r="F2319" s="35"/>
      <c r="G2319" s="35"/>
      <c r="T2319" s="35"/>
    </row>
    <row r="2320" spans="2:20" ht="15">
      <c r="B2320"/>
      <c r="D2320" s="35"/>
      <c r="E2320" s="35"/>
      <c r="F2320" s="35"/>
      <c r="G2320" s="35"/>
      <c r="T2320" s="35"/>
    </row>
    <row r="2321" spans="2:20" ht="15">
      <c r="B2321"/>
      <c r="D2321" s="35"/>
      <c r="E2321" s="35"/>
      <c r="F2321" s="35"/>
      <c r="G2321" s="35"/>
      <c r="T2321" s="35"/>
    </row>
    <row r="2322" spans="2:20" ht="15">
      <c r="B2322"/>
      <c r="D2322" s="35"/>
      <c r="E2322" s="35"/>
      <c r="F2322" s="35"/>
      <c r="G2322" s="35"/>
      <c r="T2322" s="35"/>
    </row>
    <row r="2323" spans="2:20" ht="15">
      <c r="B2323"/>
      <c r="D2323" s="35"/>
      <c r="E2323" s="35"/>
      <c r="F2323" s="35"/>
      <c r="G2323" s="35"/>
      <c r="T2323" s="35"/>
    </row>
    <row r="2324" spans="2:20" ht="15">
      <c r="B2324"/>
      <c r="D2324" s="35"/>
      <c r="E2324" s="35"/>
      <c r="F2324" s="35"/>
      <c r="G2324" s="35"/>
      <c r="T2324" s="35"/>
    </row>
    <row r="2325" spans="2:20" ht="15">
      <c r="B2325"/>
      <c r="D2325" s="35"/>
      <c r="E2325" s="35"/>
      <c r="F2325" s="35"/>
      <c r="G2325" s="35"/>
      <c r="T2325" s="35"/>
    </row>
    <row r="2326" spans="2:20" ht="15">
      <c r="B2326"/>
      <c r="D2326" s="35"/>
      <c r="E2326" s="35"/>
      <c r="F2326" s="35"/>
      <c r="G2326" s="35"/>
      <c r="T2326" s="35"/>
    </row>
    <row r="2327" spans="2:20" ht="15">
      <c r="B2327"/>
      <c r="D2327" s="35"/>
      <c r="E2327" s="35"/>
      <c r="F2327" s="35"/>
      <c r="G2327" s="35"/>
      <c r="T2327" s="35"/>
    </row>
    <row r="2328" spans="2:20" ht="15">
      <c r="B2328"/>
      <c r="D2328" s="35"/>
      <c r="E2328" s="35"/>
      <c r="F2328" s="35"/>
      <c r="G2328" s="35"/>
      <c r="T2328" s="35"/>
    </row>
    <row r="2329" spans="2:20" ht="15">
      <c r="B2329"/>
      <c r="D2329" s="35"/>
      <c r="E2329" s="35"/>
      <c r="F2329" s="35"/>
      <c r="G2329" s="35"/>
      <c r="T2329" s="35"/>
    </row>
    <row r="2330" spans="2:20" ht="15">
      <c r="B2330"/>
      <c r="D2330" s="35"/>
      <c r="E2330" s="35"/>
      <c r="F2330" s="35"/>
      <c r="G2330" s="35"/>
      <c r="T2330" s="35"/>
    </row>
    <row r="2331" spans="2:20" ht="15">
      <c r="B2331"/>
      <c r="D2331" s="35"/>
      <c r="E2331" s="35"/>
      <c r="F2331" s="35"/>
      <c r="G2331" s="35"/>
      <c r="T2331" s="35"/>
    </row>
    <row r="2332" spans="2:20" ht="15">
      <c r="B2332"/>
      <c r="D2332" s="35"/>
      <c r="E2332" s="35"/>
      <c r="F2332" s="35"/>
      <c r="G2332" s="35"/>
      <c r="T2332" s="35"/>
    </row>
    <row r="2333" spans="2:20" ht="15">
      <c r="B2333"/>
      <c r="D2333" s="35"/>
      <c r="E2333" s="35"/>
      <c r="F2333" s="35"/>
      <c r="G2333" s="35"/>
      <c r="T2333" s="35"/>
    </row>
    <row r="2334" spans="2:20" ht="15">
      <c r="B2334"/>
      <c r="D2334" s="35"/>
      <c r="E2334" s="35"/>
      <c r="F2334" s="35"/>
      <c r="G2334" s="35"/>
      <c r="T2334" s="35"/>
    </row>
    <row r="2335" spans="2:20" ht="15">
      <c r="B2335"/>
      <c r="D2335" s="35"/>
      <c r="E2335" s="35"/>
      <c r="F2335" s="35"/>
      <c r="G2335" s="35"/>
      <c r="T2335" s="35"/>
    </row>
    <row r="2336" spans="2:20" ht="15">
      <c r="B2336"/>
      <c r="D2336" s="35"/>
      <c r="E2336" s="35"/>
      <c r="F2336" s="35"/>
      <c r="G2336" s="35"/>
      <c r="T2336" s="35"/>
    </row>
    <row r="2337" spans="2:20" ht="15">
      <c r="B2337"/>
      <c r="D2337" s="35"/>
      <c r="E2337" s="35"/>
      <c r="F2337" s="35"/>
      <c r="G2337" s="35"/>
      <c r="T2337" s="35"/>
    </row>
    <row r="2338" spans="2:20" ht="15">
      <c r="B2338"/>
      <c r="D2338" s="35"/>
      <c r="E2338" s="35"/>
      <c r="F2338" s="35"/>
      <c r="G2338" s="35"/>
      <c r="T2338" s="35"/>
    </row>
    <row r="2339" spans="2:20" ht="15">
      <c r="B2339"/>
      <c r="D2339" s="35"/>
      <c r="E2339" s="35"/>
      <c r="F2339" s="35"/>
      <c r="G2339" s="35"/>
      <c r="T2339" s="35"/>
    </row>
    <row r="2340" spans="2:20" ht="15">
      <c r="B2340"/>
      <c r="D2340" s="35"/>
      <c r="E2340" s="35"/>
      <c r="F2340" s="35"/>
      <c r="G2340" s="35"/>
      <c r="T2340" s="35"/>
    </row>
    <row r="2341" spans="2:20" ht="15">
      <c r="B2341"/>
      <c r="D2341" s="35"/>
      <c r="E2341" s="35"/>
      <c r="F2341" s="35"/>
      <c r="G2341" s="35"/>
      <c r="T2341" s="35"/>
    </row>
    <row r="2342" spans="2:20" ht="15">
      <c r="B2342"/>
      <c r="D2342" s="35"/>
      <c r="E2342" s="35"/>
      <c r="F2342" s="35"/>
      <c r="G2342" s="35"/>
      <c r="T2342" s="35"/>
    </row>
    <row r="2343" spans="2:20" ht="15">
      <c r="B2343"/>
      <c r="D2343" s="35"/>
      <c r="E2343" s="35"/>
      <c r="F2343" s="35"/>
      <c r="G2343" s="35"/>
      <c r="T2343" s="35"/>
    </row>
    <row r="2344" spans="2:20" ht="15">
      <c r="B2344"/>
      <c r="D2344" s="35"/>
      <c r="E2344" s="35"/>
      <c r="F2344" s="35"/>
      <c r="G2344" s="35"/>
      <c r="T2344" s="35"/>
    </row>
    <row r="2345" spans="2:20" ht="15">
      <c r="B2345"/>
      <c r="D2345" s="35"/>
      <c r="E2345" s="35"/>
      <c r="F2345" s="35"/>
      <c r="G2345" s="35"/>
      <c r="T2345" s="35"/>
    </row>
    <row r="2346" spans="2:20" ht="15">
      <c r="B2346"/>
      <c r="D2346" s="35"/>
      <c r="E2346" s="35"/>
      <c r="F2346" s="35"/>
      <c r="G2346" s="35"/>
      <c r="T2346" s="35"/>
    </row>
    <row r="2347" spans="2:20" ht="15">
      <c r="B2347"/>
      <c r="D2347" s="35"/>
      <c r="E2347" s="35"/>
      <c r="F2347" s="35"/>
      <c r="G2347" s="35"/>
      <c r="T2347" s="35"/>
    </row>
    <row r="2348" spans="2:20" ht="15">
      <c r="B2348"/>
      <c r="D2348" s="35"/>
      <c r="E2348" s="35"/>
      <c r="F2348" s="35"/>
      <c r="G2348" s="35"/>
      <c r="T2348" s="35"/>
    </row>
    <row r="2349" spans="2:20" ht="15">
      <c r="B2349"/>
      <c r="D2349" s="35"/>
      <c r="E2349" s="35"/>
      <c r="F2349" s="35"/>
      <c r="G2349" s="35"/>
      <c r="T2349" s="35"/>
    </row>
    <row r="2350" spans="2:20" ht="15">
      <c r="B2350"/>
      <c r="D2350" s="35"/>
      <c r="E2350" s="35"/>
      <c r="F2350" s="35"/>
      <c r="G2350" s="35"/>
      <c r="T2350" s="35"/>
    </row>
    <row r="2351" spans="2:20" ht="15">
      <c r="B2351"/>
      <c r="D2351" s="35"/>
      <c r="E2351" s="35"/>
      <c r="F2351" s="35"/>
      <c r="G2351" s="35"/>
      <c r="T2351" s="35"/>
    </row>
    <row r="2352" spans="2:20" ht="15">
      <c r="B2352"/>
      <c r="D2352" s="35"/>
      <c r="E2352" s="35"/>
      <c r="F2352" s="35"/>
      <c r="G2352" s="35"/>
      <c r="T2352" s="35"/>
    </row>
    <row r="2353" spans="2:20" ht="15">
      <c r="B2353"/>
      <c r="D2353" s="35"/>
      <c r="E2353" s="35"/>
      <c r="F2353" s="35"/>
      <c r="G2353" s="35"/>
      <c r="T2353" s="35"/>
    </row>
    <row r="2354" spans="2:20" ht="15">
      <c r="B2354"/>
      <c r="D2354" s="35"/>
      <c r="E2354" s="35"/>
      <c r="F2354" s="35"/>
      <c r="G2354" s="35"/>
      <c r="T2354" s="35"/>
    </row>
    <row r="2355" spans="2:20" ht="15">
      <c r="B2355"/>
      <c r="D2355" s="35"/>
      <c r="E2355" s="35"/>
      <c r="F2355" s="35"/>
      <c r="G2355" s="35"/>
      <c r="T2355" s="35"/>
    </row>
    <row r="2356" spans="2:20" ht="15">
      <c r="B2356"/>
      <c r="D2356" s="35"/>
      <c r="E2356" s="35"/>
      <c r="F2356" s="35"/>
      <c r="G2356" s="35"/>
      <c r="T2356" s="35"/>
    </row>
    <row r="2357" spans="2:20" ht="15">
      <c r="B2357"/>
      <c r="D2357" s="35"/>
      <c r="E2357" s="35"/>
      <c r="F2357" s="35"/>
      <c r="G2357" s="35"/>
      <c r="T2357" s="35"/>
    </row>
    <row r="2358" spans="2:20" ht="15">
      <c r="B2358"/>
      <c r="D2358" s="35"/>
      <c r="E2358" s="35"/>
      <c r="F2358" s="35"/>
      <c r="G2358" s="35"/>
      <c r="T2358" s="35"/>
    </row>
    <row r="2359" spans="2:20" ht="15">
      <c r="B2359"/>
      <c r="D2359" s="35"/>
      <c r="E2359" s="35"/>
      <c r="F2359" s="35"/>
      <c r="G2359" s="35"/>
      <c r="T2359" s="35"/>
    </row>
    <row r="2360" spans="2:20" ht="15">
      <c r="B2360"/>
      <c r="D2360" s="35"/>
      <c r="E2360" s="35"/>
      <c r="F2360" s="35"/>
      <c r="G2360" s="35"/>
      <c r="T2360" s="35"/>
    </row>
    <row r="2361" spans="2:20" ht="15">
      <c r="B2361"/>
      <c r="D2361" s="35"/>
      <c r="E2361" s="35"/>
      <c r="F2361" s="35"/>
      <c r="G2361" s="35"/>
      <c r="T2361" s="35"/>
    </row>
    <row r="2362" spans="2:20" ht="15">
      <c r="B2362"/>
      <c r="D2362" s="35"/>
      <c r="E2362" s="35"/>
      <c r="F2362" s="35"/>
      <c r="G2362" s="35"/>
      <c r="T2362" s="35"/>
    </row>
    <row r="2363" spans="2:20" ht="15">
      <c r="B2363"/>
      <c r="D2363" s="35"/>
      <c r="E2363" s="35"/>
      <c r="F2363" s="35"/>
      <c r="G2363" s="35"/>
      <c r="J2363" s="35"/>
      <c r="M2363" s="35"/>
      <c r="N2363" s="35"/>
      <c r="O2363" s="35"/>
      <c r="P2363" s="35"/>
      <c r="Q2363" s="35"/>
      <c r="R2363" s="35"/>
      <c r="S2363" s="35"/>
      <c r="T2363" s="35"/>
    </row>
    <row r="2364" spans="2:20" ht="15">
      <c r="B2364"/>
      <c r="D2364" s="35"/>
      <c r="E2364" s="35"/>
      <c r="F2364" s="35"/>
      <c r="G2364" s="35"/>
      <c r="J2364" s="35"/>
      <c r="M2364" s="35"/>
      <c r="N2364" s="35"/>
      <c r="O2364" s="35"/>
      <c r="P2364" s="35"/>
      <c r="Q2364" s="35"/>
      <c r="R2364" s="35"/>
      <c r="S2364" s="35"/>
      <c r="T2364" s="35"/>
    </row>
    <row r="2365" spans="2:20" ht="15">
      <c r="B2365"/>
      <c r="D2365" s="35"/>
      <c r="E2365" s="35"/>
      <c r="F2365" s="35"/>
      <c r="G2365" s="35"/>
      <c r="J2365" s="35"/>
      <c r="M2365" s="35"/>
      <c r="N2365" s="35"/>
      <c r="O2365" s="35"/>
      <c r="P2365" s="35"/>
      <c r="Q2365" s="35"/>
      <c r="R2365" s="35"/>
      <c r="S2365" s="35"/>
      <c r="T2365" s="35"/>
    </row>
    <row r="2366" spans="2:20" ht="15">
      <c r="B2366"/>
      <c r="D2366" s="35"/>
      <c r="E2366" s="35"/>
      <c r="F2366" s="35"/>
      <c r="G2366" s="35"/>
      <c r="J2366" s="35"/>
      <c r="M2366" s="35"/>
      <c r="N2366" s="35"/>
      <c r="O2366" s="35"/>
      <c r="P2366" s="35"/>
      <c r="Q2366" s="35"/>
      <c r="R2366" s="35"/>
      <c r="S2366" s="35"/>
      <c r="T2366" s="35"/>
    </row>
    <row r="2367" spans="2:20" ht="15">
      <c r="B2367"/>
      <c r="D2367" s="35"/>
      <c r="E2367" s="35"/>
      <c r="F2367" s="35"/>
      <c r="G2367" s="35"/>
      <c r="J2367" s="35"/>
      <c r="M2367" s="35"/>
      <c r="N2367" s="35"/>
      <c r="O2367" s="35"/>
      <c r="P2367" s="35"/>
      <c r="Q2367" s="35"/>
      <c r="R2367" s="35"/>
      <c r="S2367" s="35"/>
      <c r="T2367" s="35"/>
    </row>
    <row r="2974" spans="1:3" ht="15">
      <c r="A2974" s="35"/>
      <c r="B2974" s="60"/>
      <c r="C2974" s="35"/>
    </row>
    <row r="2975" spans="1:3" ht="15">
      <c r="A2975" s="35"/>
      <c r="B2975" s="60"/>
      <c r="C2975" s="35"/>
    </row>
    <row r="2976" spans="1:3" ht="15">
      <c r="A2976" s="35"/>
      <c r="B2976" s="60"/>
      <c r="C2976" s="35"/>
    </row>
    <row r="2977" spans="1:3" ht="15">
      <c r="A2977" s="35"/>
      <c r="B2977" s="60"/>
      <c r="C2977" s="35"/>
    </row>
    <row r="2978" spans="1:3" ht="15">
      <c r="A2978" s="35"/>
      <c r="B2978" s="60"/>
      <c r="C2978" s="35"/>
    </row>
    <row r="2979" spans="1:3" ht="15">
      <c r="A2979" s="35"/>
      <c r="B2979" s="60"/>
      <c r="C2979" s="35"/>
    </row>
    <row r="2980" spans="1:3" ht="15">
      <c r="A2980" s="35"/>
      <c r="B2980" s="60"/>
      <c r="C2980" s="35"/>
    </row>
    <row r="2981" spans="1:3" ht="15">
      <c r="A2981" s="35"/>
      <c r="B2981" s="60"/>
      <c r="C2981" s="35"/>
    </row>
    <row r="2982" spans="1:3" ht="15">
      <c r="A2982" s="35"/>
      <c r="B2982" s="60"/>
      <c r="C2982" s="35"/>
    </row>
    <row r="2983" spans="1:3" ht="15">
      <c r="A2983" s="35"/>
      <c r="B2983" s="60"/>
      <c r="C2983" s="35"/>
    </row>
    <row r="2984" spans="1:3" ht="15">
      <c r="A2984" s="35"/>
      <c r="B2984" s="60"/>
      <c r="C2984" s="35"/>
    </row>
    <row r="2985" spans="1:3" ht="15">
      <c r="A2985" s="35"/>
      <c r="B2985" s="60"/>
      <c r="C2985" s="35"/>
    </row>
    <row r="2986" spans="1:3" ht="15">
      <c r="A2986" s="35"/>
      <c r="B2986" s="60"/>
      <c r="C2986" s="35"/>
    </row>
    <row r="2987" spans="1:3" ht="15">
      <c r="A2987" s="35"/>
      <c r="B2987" s="60"/>
      <c r="C2987" s="35"/>
    </row>
    <row r="2988" spans="1:3" ht="15">
      <c r="A2988" s="35"/>
      <c r="B2988" s="60"/>
      <c r="C2988" s="35"/>
    </row>
    <row r="2989" spans="1:3" ht="15">
      <c r="A2989" s="35"/>
      <c r="B2989" s="60"/>
      <c r="C2989" s="35"/>
    </row>
    <row r="2990" spans="1:20" ht="15">
      <c r="A2990" s="35"/>
      <c r="B2990" s="60"/>
      <c r="C2990" s="35"/>
      <c r="T2990" s="35"/>
    </row>
    <row r="2991" spans="1:20" ht="15">
      <c r="A2991" s="35"/>
      <c r="B2991" s="60"/>
      <c r="C2991" s="35"/>
      <c r="T2991" s="35"/>
    </row>
    <row r="2992" spans="1:20" ht="15">
      <c r="A2992" s="35"/>
      <c r="B2992" s="60"/>
      <c r="C2992" s="35"/>
      <c r="T2992" s="35"/>
    </row>
    <row r="2993" spans="1:20" ht="15">
      <c r="A2993" s="35"/>
      <c r="B2993" s="60"/>
      <c r="C2993" s="35"/>
      <c r="T2993" s="35"/>
    </row>
    <row r="2994" spans="1:20" ht="15">
      <c r="A2994" s="35"/>
      <c r="B2994" s="60"/>
      <c r="C2994" s="35"/>
      <c r="T2994" s="35"/>
    </row>
    <row r="2995" spans="1:20" ht="15">
      <c r="A2995" s="35"/>
      <c r="B2995" s="60"/>
      <c r="C2995" s="35"/>
      <c r="T2995" s="35"/>
    </row>
    <row r="2996" spans="1:20" ht="15">
      <c r="A2996" s="35"/>
      <c r="B2996" s="60"/>
      <c r="C2996" s="35"/>
      <c r="T2996" s="35"/>
    </row>
    <row r="2997" spans="1:20" ht="15">
      <c r="A2997" s="35"/>
      <c r="B2997" s="60"/>
      <c r="C2997" s="35"/>
      <c r="T2997" s="35"/>
    </row>
    <row r="2998" spans="1:20" ht="15">
      <c r="A2998" s="35"/>
      <c r="B2998" s="60"/>
      <c r="C2998" s="35"/>
      <c r="T2998" s="35"/>
    </row>
    <row r="2999" spans="1:20" ht="15">
      <c r="A2999" s="35"/>
      <c r="B2999" s="60"/>
      <c r="C2999" s="35"/>
      <c r="T2999" s="35"/>
    </row>
    <row r="3000" spans="1:20" ht="15">
      <c r="A3000" s="35"/>
      <c r="B3000" s="60"/>
      <c r="C3000" s="35"/>
      <c r="T3000" s="35"/>
    </row>
    <row r="3001" spans="1:20" ht="15">
      <c r="A3001" s="35"/>
      <c r="B3001" s="60"/>
      <c r="C3001" s="35"/>
      <c r="T3001" s="35"/>
    </row>
    <row r="3002" spans="1:20" ht="15">
      <c r="A3002" s="35"/>
      <c r="B3002" s="60"/>
      <c r="C3002" s="35"/>
      <c r="T3002" s="35"/>
    </row>
    <row r="3003" spans="1:20" ht="15">
      <c r="A3003" s="35"/>
      <c r="B3003" s="60"/>
      <c r="C3003" s="35"/>
      <c r="T3003" s="35"/>
    </row>
    <row r="3004" spans="1:20" ht="15">
      <c r="A3004" s="35"/>
      <c r="B3004" s="60"/>
      <c r="C3004" s="35"/>
      <c r="T3004" s="35"/>
    </row>
    <row r="3005" spans="1:20" ht="15">
      <c r="A3005" s="35"/>
      <c r="B3005" s="60"/>
      <c r="C3005" s="35"/>
      <c r="T3005" s="35"/>
    </row>
    <row r="3006" spans="1:20" ht="15">
      <c r="A3006" s="35"/>
      <c r="B3006" s="60"/>
      <c r="C3006" s="35"/>
      <c r="T3006" s="35"/>
    </row>
    <row r="3007" spans="1:20" ht="15">
      <c r="A3007" s="35"/>
      <c r="B3007" s="60"/>
      <c r="C3007" s="35"/>
      <c r="T3007" s="35"/>
    </row>
    <row r="3008" spans="1:20" ht="15">
      <c r="A3008" s="35"/>
      <c r="B3008" s="60"/>
      <c r="C3008" s="35"/>
      <c r="T3008" s="35"/>
    </row>
    <row r="3009" spans="1:20" ht="15">
      <c r="A3009" s="35"/>
      <c r="B3009" s="60"/>
      <c r="C3009" s="35"/>
      <c r="T3009" s="35"/>
    </row>
    <row r="3010" spans="1:20" ht="15">
      <c r="A3010" s="35"/>
      <c r="B3010" s="60"/>
      <c r="C3010" s="35"/>
      <c r="T3010" s="35"/>
    </row>
    <row r="3011" spans="1:20" ht="15">
      <c r="A3011" s="35"/>
      <c r="B3011" s="60"/>
      <c r="C3011" s="35"/>
      <c r="T3011" s="35"/>
    </row>
    <row r="3012" spans="1:20" ht="15">
      <c r="A3012" s="35"/>
      <c r="B3012" s="60"/>
      <c r="C3012" s="35"/>
      <c r="T3012" s="35"/>
    </row>
    <row r="3013" spans="1:20" ht="15">
      <c r="A3013" s="35"/>
      <c r="B3013" s="60"/>
      <c r="C3013" s="35"/>
      <c r="T3013" s="35"/>
    </row>
    <row r="3014" spans="1:20" ht="15">
      <c r="A3014" s="35"/>
      <c r="B3014" s="60"/>
      <c r="C3014" s="35"/>
      <c r="T3014" s="35"/>
    </row>
    <row r="3015" spans="1:20" ht="15">
      <c r="A3015" s="35"/>
      <c r="B3015" s="60"/>
      <c r="C3015" s="35"/>
      <c r="T3015" s="35"/>
    </row>
    <row r="3016" spans="1:20" ht="15">
      <c r="A3016" s="35"/>
      <c r="B3016" s="60"/>
      <c r="C3016" s="35"/>
      <c r="T3016" s="35"/>
    </row>
    <row r="3017" spans="1:20" ht="15">
      <c r="A3017" s="35"/>
      <c r="B3017" s="60"/>
      <c r="C3017" s="35"/>
      <c r="T3017" s="35"/>
    </row>
    <row r="3018" spans="1:20" ht="15">
      <c r="A3018" s="35"/>
      <c r="B3018" s="60"/>
      <c r="C3018" s="35"/>
      <c r="T3018" s="35"/>
    </row>
    <row r="3019" spans="1:20" ht="15">
      <c r="A3019" s="35"/>
      <c r="B3019" s="60"/>
      <c r="C3019" s="35"/>
      <c r="T3019" s="35"/>
    </row>
    <row r="3020" spans="1:20" ht="15">
      <c r="A3020" s="35"/>
      <c r="B3020" s="60"/>
      <c r="C3020" s="35"/>
      <c r="T3020" s="35"/>
    </row>
    <row r="3021" spans="1:20" ht="15">
      <c r="A3021" s="35"/>
      <c r="B3021" s="60"/>
      <c r="C3021" s="35"/>
      <c r="T3021" s="35"/>
    </row>
    <row r="3022" spans="1:20" ht="15">
      <c r="A3022" s="35"/>
      <c r="B3022" s="60"/>
      <c r="C3022" s="35"/>
      <c r="T3022" s="35"/>
    </row>
    <row r="3023" spans="1:20" ht="15">
      <c r="A3023" s="35"/>
      <c r="B3023" s="60"/>
      <c r="C3023" s="35"/>
      <c r="T3023" s="35"/>
    </row>
    <row r="3024" spans="1:20" ht="15">
      <c r="A3024" s="35"/>
      <c r="B3024" s="60"/>
      <c r="C3024" s="35"/>
      <c r="T3024" s="35"/>
    </row>
    <row r="3025" spans="1:20" ht="15">
      <c r="A3025" s="35"/>
      <c r="B3025" s="60"/>
      <c r="C3025" s="35"/>
      <c r="T3025" s="35"/>
    </row>
    <row r="3026" spans="1:20" ht="15">
      <c r="A3026" s="35"/>
      <c r="B3026" s="60"/>
      <c r="C3026" s="35"/>
      <c r="T3026" s="35"/>
    </row>
    <row r="3027" spans="1:20" ht="15">
      <c r="A3027" s="35"/>
      <c r="B3027" s="60"/>
      <c r="C3027" s="35"/>
      <c r="T3027" s="35"/>
    </row>
    <row r="3028" spans="1:20" ht="15">
      <c r="A3028" s="35"/>
      <c r="B3028" s="60"/>
      <c r="C3028" s="35"/>
      <c r="T3028" s="35"/>
    </row>
    <row r="3029" spans="1:20" ht="15">
      <c r="A3029" s="35"/>
      <c r="B3029" s="60"/>
      <c r="C3029" s="35"/>
      <c r="T3029" s="35"/>
    </row>
    <row r="3030" spans="1:20" ht="15">
      <c r="A3030" s="35"/>
      <c r="B3030" s="60"/>
      <c r="C3030" s="35"/>
      <c r="T3030" s="35"/>
    </row>
    <row r="3031" spans="1:20" ht="15">
      <c r="A3031" s="35"/>
      <c r="B3031" s="60"/>
      <c r="C3031" s="35"/>
      <c r="T3031" s="35"/>
    </row>
    <row r="3032" spans="1:20" ht="15">
      <c r="A3032" s="35"/>
      <c r="B3032" s="60"/>
      <c r="C3032" s="35"/>
      <c r="T3032" s="35"/>
    </row>
    <row r="3033" spans="1:20" ht="15">
      <c r="A3033" s="35"/>
      <c r="B3033" s="60"/>
      <c r="C3033" s="35"/>
      <c r="T3033" s="35"/>
    </row>
    <row r="3034" spans="1:20" ht="15">
      <c r="A3034" s="35"/>
      <c r="B3034" s="60"/>
      <c r="C3034" s="35"/>
      <c r="T3034" s="35"/>
    </row>
    <row r="3035" spans="1:20" ht="15">
      <c r="A3035" s="35"/>
      <c r="B3035" s="60"/>
      <c r="C3035" s="35"/>
      <c r="T3035" s="35"/>
    </row>
    <row r="3036" spans="1:20" ht="15">
      <c r="A3036" s="35"/>
      <c r="B3036" s="60"/>
      <c r="C3036" s="35"/>
      <c r="T3036" s="35"/>
    </row>
    <row r="3037" spans="1:20" ht="15">
      <c r="A3037" s="35"/>
      <c r="B3037" s="60"/>
      <c r="C3037" s="35"/>
      <c r="T3037" s="35"/>
    </row>
    <row r="3038" spans="1:20" ht="15">
      <c r="A3038" s="35"/>
      <c r="B3038" s="60"/>
      <c r="C3038" s="35"/>
      <c r="T3038" s="35"/>
    </row>
    <row r="3039" spans="1:20" ht="15">
      <c r="A3039" s="35"/>
      <c r="B3039" s="60"/>
      <c r="C3039" s="35"/>
      <c r="T3039" s="35"/>
    </row>
    <row r="3040" spans="1:20" ht="15">
      <c r="A3040" s="35"/>
      <c r="B3040" s="60"/>
      <c r="C3040" s="35"/>
      <c r="T3040" s="35"/>
    </row>
    <row r="3041" spans="1:20" ht="15">
      <c r="A3041" s="35"/>
      <c r="B3041" s="60"/>
      <c r="C3041" s="35"/>
      <c r="T3041" s="35"/>
    </row>
    <row r="3042" spans="1:20" ht="15">
      <c r="A3042" s="35"/>
      <c r="B3042" s="60"/>
      <c r="C3042" s="35"/>
      <c r="T3042" s="35"/>
    </row>
    <row r="3043" spans="1:20" ht="15">
      <c r="A3043" s="35"/>
      <c r="B3043" s="60"/>
      <c r="C3043" s="35"/>
      <c r="T3043" s="35"/>
    </row>
    <row r="3044" spans="1:20" ht="15">
      <c r="A3044" s="35"/>
      <c r="B3044" s="60"/>
      <c r="C3044" s="35"/>
      <c r="T3044" s="35"/>
    </row>
    <row r="3045" spans="1:20" ht="15">
      <c r="A3045" s="35"/>
      <c r="B3045" s="60"/>
      <c r="C3045" s="35"/>
      <c r="T3045" s="35"/>
    </row>
    <row r="3046" spans="1:20" ht="15">
      <c r="A3046" s="35"/>
      <c r="B3046" s="60"/>
      <c r="C3046" s="35"/>
      <c r="T3046" s="35"/>
    </row>
    <row r="3047" spans="1:20" ht="15">
      <c r="A3047" s="35"/>
      <c r="B3047" s="60"/>
      <c r="C3047" s="35"/>
      <c r="T3047" s="35"/>
    </row>
    <row r="3048" spans="1:20" ht="15">
      <c r="A3048" s="35"/>
      <c r="B3048" s="60"/>
      <c r="C3048" s="35"/>
      <c r="T3048" s="35"/>
    </row>
    <row r="3049" spans="1:20" ht="15">
      <c r="A3049" s="35"/>
      <c r="B3049" s="60"/>
      <c r="C3049" s="35"/>
      <c r="T3049" s="35"/>
    </row>
    <row r="3050" spans="1:20" ht="15">
      <c r="A3050" s="35"/>
      <c r="B3050" s="60"/>
      <c r="C3050" s="35"/>
      <c r="T3050" s="35"/>
    </row>
    <row r="3051" spans="1:20" ht="15">
      <c r="A3051" s="35"/>
      <c r="B3051" s="60"/>
      <c r="C3051" s="35"/>
      <c r="T3051" s="35"/>
    </row>
    <row r="3052" spans="1:20" ht="15">
      <c r="A3052" s="35"/>
      <c r="B3052" s="60"/>
      <c r="C3052" s="35"/>
      <c r="T3052" s="35"/>
    </row>
    <row r="3053" spans="1:20" ht="15">
      <c r="A3053" s="35"/>
      <c r="B3053" s="60"/>
      <c r="C3053" s="35"/>
      <c r="T3053" s="35"/>
    </row>
    <row r="3054" spans="1:20" ht="15">
      <c r="A3054" s="35"/>
      <c r="B3054" s="60"/>
      <c r="C3054" s="35"/>
      <c r="T3054" s="35"/>
    </row>
    <row r="3055" spans="1:20" ht="15">
      <c r="A3055" s="35"/>
      <c r="B3055" s="60"/>
      <c r="C3055" s="35"/>
      <c r="T3055" s="35"/>
    </row>
    <row r="3056" spans="1:20" ht="15">
      <c r="A3056" s="35"/>
      <c r="B3056" s="60"/>
      <c r="C3056" s="35"/>
      <c r="T3056" s="35"/>
    </row>
    <row r="3057" spans="1:20" ht="15">
      <c r="A3057" s="35"/>
      <c r="B3057" s="60"/>
      <c r="C3057" s="35"/>
      <c r="T3057" s="35"/>
    </row>
    <row r="3058" spans="1:20" ht="15">
      <c r="A3058" s="35"/>
      <c r="B3058" s="60"/>
      <c r="C3058" s="35"/>
      <c r="T3058" s="35"/>
    </row>
    <row r="3059" spans="1:20" ht="15">
      <c r="A3059" s="35"/>
      <c r="B3059" s="60"/>
      <c r="C3059" s="35"/>
      <c r="T3059" s="35"/>
    </row>
    <row r="3060" spans="1:20" ht="15">
      <c r="A3060" s="35"/>
      <c r="B3060" s="60"/>
      <c r="C3060" s="35"/>
      <c r="T3060" s="35"/>
    </row>
    <row r="3061" spans="1:20" ht="15">
      <c r="A3061" s="35"/>
      <c r="B3061" s="60"/>
      <c r="C3061" s="35"/>
      <c r="T3061" s="35"/>
    </row>
    <row r="3062" spans="1:20" ht="15">
      <c r="A3062" s="35"/>
      <c r="B3062" s="60"/>
      <c r="C3062" s="35"/>
      <c r="T3062" s="35"/>
    </row>
    <row r="3063" spans="1:20" ht="15">
      <c r="A3063" s="35"/>
      <c r="B3063" s="60"/>
      <c r="C3063" s="35"/>
      <c r="T3063" s="35"/>
    </row>
    <row r="3064" spans="1:20" ht="15">
      <c r="A3064" s="35"/>
      <c r="B3064" s="60"/>
      <c r="C3064" s="35"/>
      <c r="T3064" s="35"/>
    </row>
    <row r="3065" spans="1:20" ht="15">
      <c r="A3065" s="35"/>
      <c r="B3065" s="60"/>
      <c r="C3065" s="35"/>
      <c r="T3065" s="35"/>
    </row>
    <row r="3066" spans="1:20" ht="15">
      <c r="A3066" s="35"/>
      <c r="B3066" s="60"/>
      <c r="C3066" s="35"/>
      <c r="T3066" s="35"/>
    </row>
    <row r="3067" spans="1:20" ht="15">
      <c r="A3067" s="35"/>
      <c r="B3067" s="60"/>
      <c r="C3067" s="35"/>
      <c r="T3067" s="35"/>
    </row>
    <row r="3068" spans="1:20" ht="15">
      <c r="A3068" s="35"/>
      <c r="B3068" s="60"/>
      <c r="C3068" s="35"/>
      <c r="T3068" s="35"/>
    </row>
    <row r="3069" spans="1:20" ht="15">
      <c r="A3069" s="35"/>
      <c r="B3069" s="60"/>
      <c r="C3069" s="35"/>
      <c r="T3069" s="35"/>
    </row>
    <row r="3070" spans="1:20" ht="15">
      <c r="A3070" s="35"/>
      <c r="B3070" s="60"/>
      <c r="C3070" s="35"/>
      <c r="T3070" s="35"/>
    </row>
    <row r="3071" spans="1:20" ht="15">
      <c r="A3071" s="35"/>
      <c r="B3071" s="60"/>
      <c r="C3071" s="35"/>
      <c r="T3071" s="35"/>
    </row>
    <row r="3072" spans="1:20" ht="15">
      <c r="A3072" s="35"/>
      <c r="B3072" s="60"/>
      <c r="C3072" s="35"/>
      <c r="T3072" s="35"/>
    </row>
    <row r="3073" spans="1:20" ht="15">
      <c r="A3073" s="35"/>
      <c r="B3073" s="60"/>
      <c r="C3073" s="35"/>
      <c r="T3073" s="35"/>
    </row>
    <row r="3074" spans="1:20" ht="15">
      <c r="A3074" s="35"/>
      <c r="B3074" s="60"/>
      <c r="C3074" s="35"/>
      <c r="T3074" s="35"/>
    </row>
    <row r="3075" spans="1:20" ht="15">
      <c r="A3075" s="35"/>
      <c r="B3075" s="60"/>
      <c r="C3075" s="35"/>
      <c r="T3075" s="35"/>
    </row>
    <row r="3076" spans="1:20" ht="15">
      <c r="A3076" s="35"/>
      <c r="B3076" s="60"/>
      <c r="C3076" s="35"/>
      <c r="T3076" s="35"/>
    </row>
    <row r="3077" spans="1:20" ht="15">
      <c r="A3077" s="35"/>
      <c r="B3077" s="60"/>
      <c r="C3077" s="35"/>
      <c r="T3077" s="35"/>
    </row>
    <row r="3078" spans="1:20" ht="15">
      <c r="A3078" s="35"/>
      <c r="B3078" s="60"/>
      <c r="C3078" s="35"/>
      <c r="T3078" s="35"/>
    </row>
    <row r="3079" spans="1:20" ht="15">
      <c r="A3079" s="35"/>
      <c r="B3079" s="60"/>
      <c r="C3079" s="35"/>
      <c r="T3079" s="35"/>
    </row>
    <row r="3080" spans="1:20" ht="15">
      <c r="A3080" s="35"/>
      <c r="B3080" s="60"/>
      <c r="C3080" s="35"/>
      <c r="T3080" s="35"/>
    </row>
    <row r="3081" spans="1:20" ht="15">
      <c r="A3081" s="35"/>
      <c r="B3081" s="60"/>
      <c r="C3081" s="35"/>
      <c r="T3081" s="35"/>
    </row>
    <row r="3082" spans="1:20" ht="15">
      <c r="A3082" s="35"/>
      <c r="B3082" s="60"/>
      <c r="C3082" s="35"/>
      <c r="T3082" s="35"/>
    </row>
    <row r="3083" spans="1:20" ht="15">
      <c r="A3083" s="35"/>
      <c r="B3083" s="60"/>
      <c r="C3083" s="35"/>
      <c r="T3083" s="35"/>
    </row>
    <row r="3084" spans="1:20" ht="15">
      <c r="A3084" s="35"/>
      <c r="B3084" s="60"/>
      <c r="C3084" s="35"/>
      <c r="T3084" s="35"/>
    </row>
    <row r="3085" spans="1:20" ht="15">
      <c r="A3085" s="35"/>
      <c r="B3085" s="60"/>
      <c r="C3085" s="35"/>
      <c r="T3085" s="35"/>
    </row>
    <row r="3086" spans="1:20" ht="15">
      <c r="A3086" s="35"/>
      <c r="B3086" s="60"/>
      <c r="C3086" s="35"/>
      <c r="T3086" s="35"/>
    </row>
    <row r="3087" spans="1:20" ht="15">
      <c r="A3087" s="35"/>
      <c r="B3087" s="60"/>
      <c r="C3087" s="35"/>
      <c r="T3087" s="35"/>
    </row>
    <row r="3088" spans="1:20" ht="15">
      <c r="A3088" s="35"/>
      <c r="B3088" s="60"/>
      <c r="C3088" s="35"/>
      <c r="T3088" s="35"/>
    </row>
    <row r="3089" spans="1:20" ht="15">
      <c r="A3089" s="35"/>
      <c r="B3089" s="60"/>
      <c r="C3089" s="35"/>
      <c r="T3089" s="35"/>
    </row>
    <row r="3090" spans="1:20" ht="15">
      <c r="A3090" s="35"/>
      <c r="B3090" s="60"/>
      <c r="C3090" s="35"/>
      <c r="T3090" s="35"/>
    </row>
    <row r="3091" spans="1:20" ht="15">
      <c r="A3091" s="35"/>
      <c r="B3091" s="60"/>
      <c r="C3091" s="35"/>
      <c r="T3091" s="35"/>
    </row>
    <row r="3092" spans="1:20" ht="15">
      <c r="A3092" s="35"/>
      <c r="B3092" s="60"/>
      <c r="C3092" s="35"/>
      <c r="T3092" s="35"/>
    </row>
    <row r="3093" spans="1:20" ht="15">
      <c r="A3093" s="35"/>
      <c r="B3093" s="60"/>
      <c r="C3093" s="35"/>
      <c r="T3093" s="35"/>
    </row>
    <row r="3094" spans="1:20" ht="15">
      <c r="A3094" s="35"/>
      <c r="B3094" s="60"/>
      <c r="C3094" s="35"/>
      <c r="T3094" s="35"/>
    </row>
    <row r="3095" spans="1:20" ht="15">
      <c r="A3095" s="35"/>
      <c r="B3095" s="60"/>
      <c r="C3095" s="35"/>
      <c r="T3095" s="35"/>
    </row>
    <row r="3096" spans="1:20" ht="15">
      <c r="A3096" s="35"/>
      <c r="B3096" s="60"/>
      <c r="C3096" s="35"/>
      <c r="T3096" s="35"/>
    </row>
    <row r="3097" spans="1:20" ht="15">
      <c r="A3097" s="35"/>
      <c r="B3097" s="60"/>
      <c r="C3097" s="35"/>
      <c r="T3097" s="35"/>
    </row>
    <row r="3098" spans="1:20" ht="15">
      <c r="A3098" s="35"/>
      <c r="B3098" s="60"/>
      <c r="C3098" s="35"/>
      <c r="T3098" s="35"/>
    </row>
    <row r="3099" spans="1:20" ht="15">
      <c r="A3099" s="35"/>
      <c r="B3099" s="60"/>
      <c r="C3099" s="35"/>
      <c r="T3099" s="35"/>
    </row>
    <row r="3100" spans="1:20" ht="15">
      <c r="A3100" s="35"/>
      <c r="B3100" s="60"/>
      <c r="C3100" s="35"/>
      <c r="T3100" s="35"/>
    </row>
    <row r="3101" spans="1:20" ht="15">
      <c r="A3101" s="35"/>
      <c r="B3101" s="60"/>
      <c r="C3101" s="35"/>
      <c r="T3101" s="35"/>
    </row>
    <row r="3102" spans="1:20" ht="15">
      <c r="A3102" s="35"/>
      <c r="B3102" s="60"/>
      <c r="C3102" s="35"/>
      <c r="T3102" s="35"/>
    </row>
    <row r="3103" spans="1:20" ht="15">
      <c r="A3103" s="35"/>
      <c r="B3103" s="60"/>
      <c r="C3103" s="35"/>
      <c r="T3103" s="35"/>
    </row>
    <row r="3104" spans="1:20" ht="15">
      <c r="A3104" s="35"/>
      <c r="B3104" s="60"/>
      <c r="C3104" s="35"/>
      <c r="T3104" s="35"/>
    </row>
    <row r="3105" spans="1:20" ht="15">
      <c r="A3105" s="35"/>
      <c r="B3105" s="60"/>
      <c r="C3105" s="35"/>
      <c r="T3105" s="35"/>
    </row>
    <row r="3106" spans="1:20" ht="15">
      <c r="A3106" s="35"/>
      <c r="B3106" s="60"/>
      <c r="C3106" s="35"/>
      <c r="T3106" s="35"/>
    </row>
    <row r="3107" spans="1:20" ht="15">
      <c r="A3107" s="35"/>
      <c r="B3107" s="60"/>
      <c r="C3107" s="35"/>
      <c r="T3107" s="35"/>
    </row>
    <row r="3108" spans="1:20" ht="15">
      <c r="A3108" s="35"/>
      <c r="B3108" s="60"/>
      <c r="C3108" s="35"/>
      <c r="T3108" s="35"/>
    </row>
    <row r="3109" spans="1:20" ht="15">
      <c r="A3109" s="35"/>
      <c r="B3109" s="60"/>
      <c r="C3109" s="35"/>
      <c r="T3109" s="35"/>
    </row>
    <row r="3110" spans="1:20" ht="15">
      <c r="A3110" s="35"/>
      <c r="B3110" s="60"/>
      <c r="C3110" s="35"/>
      <c r="T3110" s="35"/>
    </row>
    <row r="3111" spans="1:20" ht="15">
      <c r="A3111" s="35"/>
      <c r="B3111" s="60"/>
      <c r="C3111" s="35"/>
      <c r="T3111" s="35"/>
    </row>
    <row r="3112" spans="1:20" ht="15">
      <c r="A3112" s="35"/>
      <c r="B3112" s="60"/>
      <c r="C3112" s="35"/>
      <c r="T3112" s="35"/>
    </row>
    <row r="3113" spans="1:20" ht="15">
      <c r="A3113" s="35"/>
      <c r="B3113" s="60"/>
      <c r="C3113" s="35"/>
      <c r="T3113" s="35"/>
    </row>
    <row r="3114" spans="1:20" ht="15">
      <c r="A3114" s="35"/>
      <c r="B3114" s="60"/>
      <c r="C3114" s="35"/>
      <c r="T3114" s="35"/>
    </row>
    <row r="3115" spans="1:20" ht="15">
      <c r="A3115" s="35"/>
      <c r="B3115" s="60"/>
      <c r="C3115" s="35"/>
      <c r="T3115" s="35"/>
    </row>
    <row r="3116" spans="1:20" ht="15">
      <c r="A3116" s="35"/>
      <c r="B3116" s="60"/>
      <c r="C3116" s="35"/>
      <c r="T3116" s="35"/>
    </row>
    <row r="3117" spans="1:20" ht="15">
      <c r="A3117" s="35"/>
      <c r="B3117" s="60"/>
      <c r="C3117" s="35"/>
      <c r="T3117" s="35"/>
    </row>
    <row r="3118" spans="1:20" ht="15">
      <c r="A3118" s="35"/>
      <c r="B3118" s="60"/>
      <c r="C3118" s="35"/>
      <c r="T3118" s="35"/>
    </row>
    <row r="3119" spans="1:20" ht="15">
      <c r="A3119" s="35"/>
      <c r="B3119" s="60"/>
      <c r="C3119" s="35"/>
      <c r="T3119" s="35"/>
    </row>
    <row r="3120" spans="1:20" ht="15">
      <c r="A3120" s="35"/>
      <c r="B3120" s="60"/>
      <c r="C3120" s="35"/>
      <c r="T3120" s="35"/>
    </row>
    <row r="3121" spans="1:20" ht="15">
      <c r="A3121" s="35"/>
      <c r="B3121" s="60"/>
      <c r="C3121" s="35"/>
      <c r="T3121" s="35"/>
    </row>
    <row r="3122" spans="1:20" ht="15">
      <c r="A3122" s="35"/>
      <c r="B3122" s="60"/>
      <c r="C3122" s="35"/>
      <c r="T3122" s="35"/>
    </row>
    <row r="3123" spans="1:20" ht="15">
      <c r="A3123" s="35"/>
      <c r="B3123" s="60"/>
      <c r="C3123" s="35"/>
      <c r="T3123" s="35"/>
    </row>
    <row r="3124" spans="1:20" ht="15">
      <c r="A3124" s="35"/>
      <c r="B3124" s="60"/>
      <c r="C3124" s="35"/>
      <c r="T3124" s="35"/>
    </row>
    <row r="3125" spans="1:20" ht="15">
      <c r="A3125" s="35"/>
      <c r="B3125" s="60"/>
      <c r="C3125" s="35"/>
      <c r="T3125" s="35"/>
    </row>
    <row r="3126" spans="1:20" ht="15">
      <c r="A3126" s="35"/>
      <c r="B3126" s="60"/>
      <c r="C3126" s="35"/>
      <c r="T3126" s="35"/>
    </row>
    <row r="3127" spans="1:20" ht="15">
      <c r="A3127" s="35"/>
      <c r="B3127" s="60"/>
      <c r="C3127" s="35"/>
      <c r="T3127" s="35"/>
    </row>
    <row r="3128" spans="1:20" ht="15">
      <c r="A3128" s="35"/>
      <c r="B3128" s="60"/>
      <c r="C3128" s="35"/>
      <c r="T3128" s="35"/>
    </row>
    <row r="3129" spans="1:20" ht="15">
      <c r="A3129" s="35"/>
      <c r="B3129" s="60"/>
      <c r="C3129" s="35"/>
      <c r="T3129" s="35"/>
    </row>
    <row r="3130" spans="1:20" ht="15">
      <c r="A3130" s="35"/>
      <c r="B3130" s="60"/>
      <c r="C3130" s="35"/>
      <c r="T3130" s="35"/>
    </row>
    <row r="3131" spans="1:20" ht="15">
      <c r="A3131" s="35"/>
      <c r="B3131" s="60"/>
      <c r="C3131" s="35"/>
      <c r="T3131" s="35"/>
    </row>
    <row r="3132" spans="1:20" ht="15">
      <c r="A3132" s="35"/>
      <c r="B3132" s="60"/>
      <c r="C3132" s="35"/>
      <c r="T3132" s="35"/>
    </row>
    <row r="3133" spans="1:20" ht="15">
      <c r="A3133" s="35"/>
      <c r="B3133" s="60"/>
      <c r="C3133" s="35"/>
      <c r="T3133" s="35"/>
    </row>
    <row r="3134" spans="1:20" ht="15">
      <c r="A3134" s="35"/>
      <c r="B3134" s="60"/>
      <c r="C3134" s="35"/>
      <c r="T3134" s="35"/>
    </row>
    <row r="3135" spans="1:20" ht="15">
      <c r="A3135" s="35"/>
      <c r="B3135" s="60"/>
      <c r="C3135" s="35"/>
      <c r="T3135" s="35"/>
    </row>
    <row r="3136" spans="1:20" ht="15">
      <c r="A3136" s="35"/>
      <c r="B3136" s="60"/>
      <c r="C3136" s="35"/>
      <c r="T3136" s="35"/>
    </row>
    <row r="3137" spans="1:20" ht="15">
      <c r="A3137" s="35"/>
      <c r="B3137" s="60"/>
      <c r="C3137" s="35"/>
      <c r="T3137" s="35"/>
    </row>
    <row r="3138" spans="1:20" ht="15">
      <c r="A3138" s="35"/>
      <c r="B3138" s="60"/>
      <c r="C3138" s="35"/>
      <c r="T3138" s="35"/>
    </row>
    <row r="3139" spans="1:20" ht="15">
      <c r="A3139" s="35"/>
      <c r="B3139" s="60"/>
      <c r="C3139" s="35"/>
      <c r="T3139" s="35"/>
    </row>
    <row r="3140" spans="1:20" ht="15">
      <c r="A3140" s="35"/>
      <c r="B3140" s="60"/>
      <c r="C3140" s="35"/>
      <c r="T3140" s="35"/>
    </row>
    <row r="3141" spans="1:20" ht="15">
      <c r="A3141" s="35"/>
      <c r="B3141" s="60"/>
      <c r="C3141" s="35"/>
      <c r="T3141" s="35"/>
    </row>
    <row r="3142" spans="1:20" ht="15">
      <c r="A3142" s="35"/>
      <c r="B3142" s="60"/>
      <c r="C3142" s="35"/>
      <c r="T3142" s="35"/>
    </row>
    <row r="3143" spans="1:20" ht="15">
      <c r="A3143" s="35"/>
      <c r="B3143" s="60"/>
      <c r="C3143" s="35"/>
      <c r="T3143" s="35"/>
    </row>
    <row r="3144" spans="1:20" ht="15">
      <c r="A3144" s="35"/>
      <c r="B3144" s="60"/>
      <c r="C3144" s="35"/>
      <c r="T3144" s="35"/>
    </row>
    <row r="3145" spans="1:20" ht="15">
      <c r="A3145" s="35"/>
      <c r="B3145" s="60"/>
      <c r="C3145" s="35"/>
      <c r="T3145" s="35"/>
    </row>
    <row r="3146" spans="1:20" ht="15">
      <c r="A3146" s="35"/>
      <c r="B3146" s="60"/>
      <c r="C3146" s="35"/>
      <c r="T3146" s="35"/>
    </row>
    <row r="3147" spans="1:20" ht="15">
      <c r="A3147" s="35"/>
      <c r="B3147" s="60"/>
      <c r="C3147" s="35"/>
      <c r="T3147" s="35"/>
    </row>
    <row r="3148" spans="1:20" ht="15">
      <c r="A3148" s="35"/>
      <c r="B3148" s="60"/>
      <c r="C3148" s="35"/>
      <c r="T3148" s="35"/>
    </row>
    <row r="3149" spans="1:20" ht="15">
      <c r="A3149" s="35"/>
      <c r="B3149" s="60"/>
      <c r="C3149" s="35"/>
      <c r="T3149" s="35"/>
    </row>
    <row r="3150" spans="1:20" ht="15">
      <c r="A3150" s="35"/>
      <c r="B3150" s="60"/>
      <c r="C3150" s="35"/>
      <c r="T3150" s="35"/>
    </row>
    <row r="3151" spans="1:20" ht="15">
      <c r="A3151" s="35"/>
      <c r="B3151" s="60"/>
      <c r="C3151" s="35"/>
      <c r="T3151" s="35"/>
    </row>
    <row r="3152" spans="1:20" ht="15">
      <c r="A3152" s="35"/>
      <c r="B3152" s="60"/>
      <c r="C3152" s="35"/>
      <c r="T3152" s="35"/>
    </row>
    <row r="3153" spans="1:20" ht="15">
      <c r="A3153" s="35"/>
      <c r="B3153" s="60"/>
      <c r="C3153" s="35"/>
      <c r="T3153" s="35"/>
    </row>
    <row r="3154" spans="1:20" ht="15">
      <c r="A3154" s="35"/>
      <c r="B3154" s="60"/>
      <c r="C3154" s="35"/>
      <c r="T3154" s="35"/>
    </row>
    <row r="3155" spans="1:20" ht="15">
      <c r="A3155" s="35"/>
      <c r="B3155" s="60"/>
      <c r="C3155" s="35"/>
      <c r="T3155" s="35"/>
    </row>
    <row r="3156" spans="1:20" ht="15">
      <c r="A3156" s="35"/>
      <c r="B3156" s="60"/>
      <c r="C3156" s="35"/>
      <c r="T3156" s="35"/>
    </row>
    <row r="3157" spans="1:20" ht="15">
      <c r="A3157" s="35"/>
      <c r="B3157" s="60"/>
      <c r="C3157" s="35"/>
      <c r="T3157" s="35"/>
    </row>
    <row r="3158" spans="1:20" ht="15">
      <c r="A3158" s="35"/>
      <c r="B3158" s="60"/>
      <c r="C3158" s="35"/>
      <c r="T3158" s="35"/>
    </row>
    <row r="3159" spans="1:20" ht="15">
      <c r="A3159" s="35"/>
      <c r="B3159" s="60"/>
      <c r="C3159" s="35"/>
      <c r="T3159" s="35"/>
    </row>
    <row r="3160" spans="1:20" ht="15">
      <c r="A3160" s="35"/>
      <c r="B3160" s="60"/>
      <c r="C3160" s="35"/>
      <c r="T3160" s="35"/>
    </row>
    <row r="3161" spans="1:20" ht="15">
      <c r="A3161" s="35"/>
      <c r="B3161" s="60"/>
      <c r="C3161" s="35"/>
      <c r="T3161" s="35"/>
    </row>
    <row r="3162" spans="1:20" ht="15">
      <c r="A3162" s="35"/>
      <c r="B3162" s="60"/>
      <c r="C3162" s="35"/>
      <c r="T3162" s="35"/>
    </row>
    <row r="3163" spans="1:20" ht="15">
      <c r="A3163" s="35"/>
      <c r="B3163" s="60"/>
      <c r="C3163" s="35"/>
      <c r="T3163" s="35"/>
    </row>
    <row r="3164" spans="1:20" ht="15">
      <c r="A3164" s="35"/>
      <c r="B3164" s="60"/>
      <c r="C3164" s="35"/>
      <c r="T3164" s="35"/>
    </row>
    <row r="3165" spans="1:20" ht="15">
      <c r="A3165" s="35"/>
      <c r="B3165" s="60"/>
      <c r="C3165" s="35"/>
      <c r="T3165" s="35"/>
    </row>
    <row r="3166" spans="1:20" ht="15">
      <c r="A3166" s="35"/>
      <c r="B3166" s="60"/>
      <c r="C3166" s="35"/>
      <c r="T3166" s="35"/>
    </row>
    <row r="3167" spans="1:20" ht="15">
      <c r="A3167" s="35"/>
      <c r="B3167" s="60"/>
      <c r="C3167" s="35"/>
      <c r="T3167" s="35"/>
    </row>
    <row r="3168" spans="1:20" ht="15">
      <c r="A3168" s="35"/>
      <c r="B3168" s="60"/>
      <c r="C3168" s="35"/>
      <c r="T3168" s="35"/>
    </row>
    <row r="3169" spans="1:20" ht="15">
      <c r="A3169" s="35"/>
      <c r="B3169" s="60"/>
      <c r="C3169" s="35"/>
      <c r="T3169" s="35"/>
    </row>
    <row r="3170" spans="1:20" ht="15">
      <c r="A3170" s="35"/>
      <c r="B3170" s="60"/>
      <c r="C3170" s="35"/>
      <c r="T3170" s="35"/>
    </row>
    <row r="3171" spans="1:20" ht="15">
      <c r="A3171" s="35"/>
      <c r="B3171" s="60"/>
      <c r="C3171" s="35"/>
      <c r="T3171" s="35"/>
    </row>
    <row r="3172" spans="1:20" ht="15">
      <c r="A3172" s="35"/>
      <c r="B3172" s="60"/>
      <c r="C3172" s="35"/>
      <c r="T3172" s="35"/>
    </row>
    <row r="3173" spans="1:20" ht="15">
      <c r="A3173" s="35"/>
      <c r="B3173" s="60"/>
      <c r="C3173" s="35"/>
      <c r="T3173" s="35"/>
    </row>
    <row r="3174" spans="1:20" ht="15">
      <c r="A3174" s="35"/>
      <c r="B3174" s="60"/>
      <c r="C3174" s="35"/>
      <c r="T3174" s="35"/>
    </row>
    <row r="3175" spans="1:20" ht="15">
      <c r="A3175" s="35"/>
      <c r="B3175" s="60"/>
      <c r="C3175" s="35"/>
      <c r="T3175" s="35"/>
    </row>
    <row r="3176" spans="1:20" ht="15">
      <c r="A3176" s="35"/>
      <c r="B3176" s="60"/>
      <c r="C3176" s="35"/>
      <c r="T3176" s="35"/>
    </row>
    <row r="3177" spans="1:20" ht="15">
      <c r="A3177" s="35"/>
      <c r="B3177" s="60"/>
      <c r="C3177" s="35"/>
      <c r="T3177" s="35"/>
    </row>
    <row r="3178" spans="1:20" ht="15">
      <c r="A3178" s="35"/>
      <c r="B3178" s="60"/>
      <c r="C3178" s="35"/>
      <c r="T3178" s="35"/>
    </row>
    <row r="3179" spans="1:20" ht="15">
      <c r="A3179" s="35"/>
      <c r="B3179" s="60"/>
      <c r="C3179" s="35"/>
      <c r="T3179" s="35"/>
    </row>
    <row r="3180" spans="1:20" ht="15">
      <c r="A3180" s="35"/>
      <c r="B3180" s="60"/>
      <c r="C3180" s="35"/>
      <c r="T3180" s="35"/>
    </row>
    <row r="3181" spans="1:20" ht="15">
      <c r="A3181" s="35"/>
      <c r="B3181" s="60"/>
      <c r="C3181" s="35"/>
      <c r="T3181" s="35"/>
    </row>
    <row r="3182" spans="1:20" ht="15">
      <c r="A3182" s="35"/>
      <c r="B3182" s="60"/>
      <c r="C3182" s="35"/>
      <c r="T3182" s="35"/>
    </row>
    <row r="3183" spans="1:20" ht="15">
      <c r="A3183" s="35"/>
      <c r="B3183" s="60"/>
      <c r="C3183" s="35"/>
      <c r="T3183" s="35"/>
    </row>
    <row r="3184" spans="1:20" ht="15">
      <c r="A3184" s="35"/>
      <c r="B3184" s="60"/>
      <c r="C3184" s="35"/>
      <c r="T3184" s="35"/>
    </row>
    <row r="3185" spans="1:20" ht="15">
      <c r="A3185" s="35"/>
      <c r="B3185" s="60"/>
      <c r="C3185" s="35"/>
      <c r="T3185" s="35"/>
    </row>
    <row r="3186" spans="1:20" ht="15">
      <c r="A3186" s="35"/>
      <c r="B3186" s="60"/>
      <c r="C3186" s="35"/>
      <c r="T3186" s="35"/>
    </row>
    <row r="3187" spans="1:20" ht="15">
      <c r="A3187" s="35"/>
      <c r="B3187" s="60"/>
      <c r="C3187" s="35"/>
      <c r="T3187" s="35"/>
    </row>
    <row r="3188" spans="1:20" ht="15">
      <c r="A3188" s="35"/>
      <c r="B3188" s="60"/>
      <c r="C3188" s="35"/>
      <c r="T3188" s="35"/>
    </row>
    <row r="3189" spans="1:20" ht="15">
      <c r="A3189" s="35"/>
      <c r="B3189" s="60"/>
      <c r="C3189" s="35"/>
      <c r="T3189" s="35"/>
    </row>
    <row r="3190" spans="1:20" ht="15">
      <c r="A3190" s="35"/>
      <c r="B3190" s="60"/>
      <c r="C3190" s="35"/>
      <c r="T3190" s="35"/>
    </row>
    <row r="3191" spans="1:20" ht="15">
      <c r="A3191" s="35"/>
      <c r="B3191" s="60"/>
      <c r="C3191" s="35"/>
      <c r="T3191" s="35"/>
    </row>
    <row r="3192" spans="1:20" ht="15">
      <c r="A3192" s="35"/>
      <c r="B3192" s="60"/>
      <c r="C3192" s="35"/>
      <c r="T3192" s="35"/>
    </row>
    <row r="3193" spans="1:20" ht="15">
      <c r="A3193" s="35"/>
      <c r="B3193" s="60"/>
      <c r="C3193" s="35"/>
      <c r="T3193" s="35"/>
    </row>
    <row r="3194" spans="1:20" ht="15">
      <c r="A3194" s="35"/>
      <c r="B3194" s="60"/>
      <c r="C3194" s="35"/>
      <c r="T3194" s="35"/>
    </row>
    <row r="3195" spans="1:20" ht="15">
      <c r="A3195" s="35"/>
      <c r="B3195" s="60"/>
      <c r="C3195" s="35"/>
      <c r="T3195" s="35"/>
    </row>
    <row r="3196" spans="1:20" ht="15">
      <c r="A3196" s="35"/>
      <c r="B3196" s="60"/>
      <c r="C3196" s="35"/>
      <c r="T3196" s="35"/>
    </row>
    <row r="3197" spans="1:20" ht="15">
      <c r="A3197" s="35"/>
      <c r="B3197" s="60"/>
      <c r="C3197" s="35"/>
      <c r="T3197" s="35"/>
    </row>
    <row r="3198" spans="1:20" ht="15">
      <c r="A3198" s="35"/>
      <c r="B3198" s="60"/>
      <c r="C3198" s="35"/>
      <c r="T3198" s="35"/>
    </row>
    <row r="3199" spans="1:20" ht="15">
      <c r="A3199" s="35"/>
      <c r="B3199" s="60"/>
      <c r="C3199" s="35"/>
      <c r="T3199" s="35"/>
    </row>
    <row r="3200" spans="1:20" ht="15">
      <c r="A3200" s="35"/>
      <c r="B3200" s="60"/>
      <c r="C3200" s="35"/>
      <c r="T3200" s="35"/>
    </row>
    <row r="3201" spans="1:20" ht="15">
      <c r="A3201" s="35"/>
      <c r="B3201" s="60"/>
      <c r="C3201" s="35"/>
      <c r="T3201" s="35"/>
    </row>
    <row r="3202" spans="1:20" ht="15">
      <c r="A3202" s="35"/>
      <c r="B3202" s="60"/>
      <c r="C3202" s="35"/>
      <c r="T3202" s="35"/>
    </row>
    <row r="3203" spans="1:20" ht="15">
      <c r="A3203" s="35"/>
      <c r="B3203" s="60"/>
      <c r="C3203" s="35"/>
      <c r="T3203" s="35"/>
    </row>
    <row r="3204" spans="1:20" ht="15">
      <c r="A3204" s="35"/>
      <c r="B3204" s="60"/>
      <c r="C3204" s="35"/>
      <c r="T3204" s="35"/>
    </row>
    <row r="3205" spans="1:20" ht="15">
      <c r="A3205" s="35"/>
      <c r="B3205" s="60"/>
      <c r="C3205" s="35"/>
      <c r="T3205" s="35"/>
    </row>
    <row r="3206" spans="1:20" ht="15">
      <c r="A3206" s="35"/>
      <c r="B3206" s="60"/>
      <c r="C3206" s="35"/>
      <c r="T3206" s="35"/>
    </row>
    <row r="3207" spans="1:20" ht="15">
      <c r="A3207" s="35"/>
      <c r="B3207" s="60"/>
      <c r="C3207" s="35"/>
      <c r="T3207" s="35"/>
    </row>
    <row r="3208" spans="1:20" ht="15">
      <c r="A3208" s="35"/>
      <c r="B3208" s="60"/>
      <c r="C3208" s="35"/>
      <c r="T3208" s="35"/>
    </row>
    <row r="3209" spans="1:20" ht="15">
      <c r="A3209" s="35"/>
      <c r="B3209" s="60"/>
      <c r="C3209" s="35"/>
      <c r="T3209" s="35"/>
    </row>
    <row r="3210" spans="1:20" ht="15">
      <c r="A3210" s="35"/>
      <c r="B3210" s="60"/>
      <c r="C3210" s="35"/>
      <c r="T3210" s="35"/>
    </row>
    <row r="3211" spans="1:20" ht="15">
      <c r="A3211" s="35"/>
      <c r="B3211" s="60"/>
      <c r="C3211" s="35"/>
      <c r="T3211" s="35"/>
    </row>
    <row r="3212" spans="1:20" ht="15">
      <c r="A3212" s="35"/>
      <c r="B3212" s="60"/>
      <c r="C3212" s="35"/>
      <c r="T3212" s="35"/>
    </row>
    <row r="3213" spans="1:20" ht="15">
      <c r="A3213" s="35"/>
      <c r="B3213" s="60"/>
      <c r="C3213" s="35"/>
      <c r="T3213" s="35"/>
    </row>
    <row r="3214" spans="1:20" ht="15">
      <c r="A3214" s="35"/>
      <c r="B3214" s="60"/>
      <c r="C3214" s="35"/>
      <c r="T3214" s="35"/>
    </row>
    <row r="3215" spans="1:20" ht="15">
      <c r="A3215" s="35"/>
      <c r="B3215" s="60"/>
      <c r="C3215" s="35"/>
      <c r="T3215" s="35"/>
    </row>
    <row r="3216" spans="1:20" ht="15">
      <c r="A3216" s="35"/>
      <c r="B3216" s="60"/>
      <c r="C3216" s="35"/>
      <c r="T3216" s="35"/>
    </row>
    <row r="3217" spans="1:20" ht="15">
      <c r="A3217" s="35"/>
      <c r="B3217" s="60"/>
      <c r="C3217" s="35"/>
      <c r="T3217" s="35"/>
    </row>
    <row r="3218" spans="1:20" ht="15">
      <c r="A3218" s="35"/>
      <c r="B3218" s="60"/>
      <c r="C3218" s="35"/>
      <c r="T3218" s="35"/>
    </row>
    <row r="3219" spans="1:20" ht="15">
      <c r="A3219" s="35"/>
      <c r="B3219" s="60"/>
      <c r="C3219" s="35"/>
      <c r="T3219" s="35"/>
    </row>
    <row r="3220" spans="1:20" ht="15">
      <c r="A3220" s="35"/>
      <c r="B3220" s="60"/>
      <c r="C3220" s="35"/>
      <c r="T3220" s="35"/>
    </row>
    <row r="3221" spans="1:20" ht="15">
      <c r="A3221" s="35"/>
      <c r="B3221" s="60"/>
      <c r="C3221" s="35"/>
      <c r="T3221" s="35"/>
    </row>
    <row r="3222" spans="1:20" ht="15">
      <c r="A3222" s="35"/>
      <c r="B3222" s="60"/>
      <c r="C3222" s="35"/>
      <c r="T3222" s="35"/>
    </row>
    <row r="3223" spans="1:20" ht="15">
      <c r="A3223" s="35"/>
      <c r="B3223" s="60"/>
      <c r="C3223" s="35"/>
      <c r="T3223" s="35"/>
    </row>
    <row r="3224" spans="1:20" ht="15">
      <c r="A3224" s="35"/>
      <c r="B3224" s="60"/>
      <c r="C3224" s="35"/>
      <c r="T3224" s="35"/>
    </row>
    <row r="3225" spans="1:20" ht="15">
      <c r="A3225" s="35"/>
      <c r="B3225" s="60"/>
      <c r="C3225" s="35"/>
      <c r="T3225" s="35"/>
    </row>
    <row r="3226" spans="1:20" ht="15">
      <c r="A3226" s="35"/>
      <c r="B3226" s="60"/>
      <c r="C3226" s="35"/>
      <c r="T3226" s="35"/>
    </row>
    <row r="3227" spans="1:20" ht="15">
      <c r="A3227" s="35"/>
      <c r="B3227" s="60"/>
      <c r="C3227" s="35"/>
      <c r="T3227" s="35"/>
    </row>
    <row r="3228" spans="1:20" ht="15">
      <c r="A3228" s="35"/>
      <c r="B3228" s="60"/>
      <c r="C3228" s="35"/>
      <c r="T3228" s="35"/>
    </row>
    <row r="3229" spans="1:20" ht="15">
      <c r="A3229" s="35"/>
      <c r="B3229" s="60"/>
      <c r="C3229" s="35"/>
      <c r="T3229" s="35"/>
    </row>
    <row r="3230" spans="1:20" ht="15">
      <c r="A3230" s="35"/>
      <c r="B3230" s="60"/>
      <c r="C3230" s="35"/>
      <c r="T3230" s="35"/>
    </row>
    <row r="3231" spans="1:20" ht="15">
      <c r="A3231" s="35"/>
      <c r="B3231" s="60"/>
      <c r="C3231" s="35"/>
      <c r="T3231" s="35"/>
    </row>
    <row r="3232" spans="1:20" ht="15">
      <c r="A3232" s="35"/>
      <c r="B3232" s="60"/>
      <c r="C3232" s="35"/>
      <c r="T3232" s="35"/>
    </row>
    <row r="3233" spans="1:20" ht="15">
      <c r="A3233" s="35"/>
      <c r="B3233" s="60"/>
      <c r="C3233" s="35"/>
      <c r="T3233" s="35"/>
    </row>
    <row r="3234" spans="1:20" ht="15">
      <c r="A3234" s="35"/>
      <c r="B3234" s="60"/>
      <c r="C3234" s="35"/>
      <c r="T3234" s="35"/>
    </row>
    <row r="3235" spans="1:20" ht="15">
      <c r="A3235" s="35"/>
      <c r="B3235" s="60"/>
      <c r="C3235" s="35"/>
      <c r="T3235" s="35"/>
    </row>
    <row r="3236" spans="1:20" ht="15">
      <c r="A3236" s="35"/>
      <c r="B3236" s="60"/>
      <c r="C3236" s="35"/>
      <c r="T3236" s="35"/>
    </row>
    <row r="3237" spans="1:20" ht="15">
      <c r="A3237" s="35"/>
      <c r="B3237" s="60"/>
      <c r="C3237" s="35"/>
      <c r="T3237" s="35"/>
    </row>
    <row r="3238" spans="1:20" ht="15">
      <c r="A3238" s="35"/>
      <c r="B3238" s="60"/>
      <c r="C3238" s="35"/>
      <c r="T3238" s="35"/>
    </row>
    <row r="3239" spans="1:20" ht="15">
      <c r="A3239" s="35"/>
      <c r="B3239" s="60"/>
      <c r="C3239" s="35"/>
      <c r="T3239" s="35"/>
    </row>
    <row r="3240" spans="1:20" ht="15">
      <c r="A3240" s="35"/>
      <c r="B3240" s="60"/>
      <c r="C3240" s="35"/>
      <c r="T3240" s="35"/>
    </row>
    <row r="3241" spans="1:20" ht="15">
      <c r="A3241" s="35"/>
      <c r="B3241" s="60"/>
      <c r="C3241" s="35"/>
      <c r="T3241" s="35"/>
    </row>
    <row r="3242" spans="1:20" ht="15">
      <c r="A3242" s="35"/>
      <c r="B3242" s="60"/>
      <c r="C3242" s="35"/>
      <c r="T3242" s="35"/>
    </row>
    <row r="3243" spans="1:20" ht="15">
      <c r="A3243" s="35"/>
      <c r="B3243" s="60"/>
      <c r="C3243" s="35"/>
      <c r="T3243" s="35"/>
    </row>
    <row r="3244" spans="1:20" ht="15">
      <c r="A3244" s="35"/>
      <c r="B3244" s="60"/>
      <c r="C3244" s="35"/>
      <c r="T3244" s="35"/>
    </row>
    <row r="3245" spans="1:20" ht="15">
      <c r="A3245" s="35"/>
      <c r="B3245" s="60"/>
      <c r="C3245" s="35"/>
      <c r="T3245" s="35"/>
    </row>
    <row r="3246" spans="1:20" ht="15">
      <c r="A3246" s="35"/>
      <c r="B3246" s="60"/>
      <c r="C3246" s="35"/>
      <c r="T3246" s="35"/>
    </row>
    <row r="3247" spans="1:20" ht="15">
      <c r="A3247" s="35"/>
      <c r="B3247" s="60"/>
      <c r="C3247" s="35"/>
      <c r="T3247" s="35"/>
    </row>
    <row r="3248" spans="1:20" ht="15">
      <c r="A3248" s="35"/>
      <c r="B3248" s="60"/>
      <c r="C3248" s="35"/>
      <c r="T3248" s="35"/>
    </row>
    <row r="3249" spans="1:20" ht="15">
      <c r="A3249" s="35"/>
      <c r="B3249" s="60"/>
      <c r="C3249" s="35"/>
      <c r="T3249" s="35"/>
    </row>
    <row r="3250" spans="1:20" ht="15">
      <c r="A3250" s="35"/>
      <c r="B3250" s="60"/>
      <c r="C3250" s="35"/>
      <c r="T3250" s="35"/>
    </row>
    <row r="3251" spans="1:20" ht="15">
      <c r="A3251" s="35"/>
      <c r="B3251" s="60"/>
      <c r="C3251" s="35"/>
      <c r="T3251" s="35"/>
    </row>
    <row r="3252" spans="1:20" ht="15">
      <c r="A3252" s="35"/>
      <c r="B3252" s="60"/>
      <c r="C3252" s="35"/>
      <c r="T3252" s="35"/>
    </row>
    <row r="3253" spans="1:20" ht="15">
      <c r="A3253" s="35"/>
      <c r="B3253" s="60"/>
      <c r="C3253" s="35"/>
      <c r="T3253" s="35"/>
    </row>
    <row r="3254" spans="1:20" ht="15">
      <c r="A3254" s="35"/>
      <c r="B3254" s="60"/>
      <c r="C3254" s="35"/>
      <c r="T3254" s="35"/>
    </row>
    <row r="3255" spans="1:20" ht="15">
      <c r="A3255" s="35"/>
      <c r="B3255" s="60"/>
      <c r="C3255" s="35"/>
      <c r="T3255" s="35"/>
    </row>
    <row r="3256" spans="1:20" ht="15">
      <c r="A3256" s="35"/>
      <c r="B3256" s="60"/>
      <c r="C3256" s="35"/>
      <c r="T3256" s="35"/>
    </row>
    <row r="3257" spans="1:20" ht="15">
      <c r="A3257" s="35"/>
      <c r="B3257" s="60"/>
      <c r="C3257" s="35"/>
      <c r="T3257" s="35"/>
    </row>
    <row r="3258" spans="1:20" ht="15">
      <c r="A3258" s="35"/>
      <c r="B3258" s="60"/>
      <c r="C3258" s="35"/>
      <c r="T3258" s="35"/>
    </row>
    <row r="3259" spans="1:20" ht="15">
      <c r="A3259" s="35"/>
      <c r="B3259" s="60"/>
      <c r="C3259" s="35"/>
      <c r="T3259" s="35"/>
    </row>
    <row r="3260" spans="1:20" ht="15">
      <c r="A3260" s="35"/>
      <c r="B3260" s="60"/>
      <c r="C3260" s="35"/>
      <c r="T3260" s="35"/>
    </row>
    <row r="3261" spans="1:20" ht="15">
      <c r="A3261" s="35"/>
      <c r="B3261" s="60"/>
      <c r="C3261" s="35"/>
      <c r="T3261" s="35"/>
    </row>
    <row r="3262" spans="1:20" ht="15">
      <c r="A3262" s="35"/>
      <c r="B3262" s="60"/>
      <c r="C3262" s="35"/>
      <c r="T3262" s="35"/>
    </row>
    <row r="3263" spans="1:20" ht="15">
      <c r="A3263" s="35"/>
      <c r="B3263" s="60"/>
      <c r="C3263" s="35"/>
      <c r="T3263" s="35"/>
    </row>
    <row r="3264" spans="1:20" ht="15">
      <c r="A3264" s="35"/>
      <c r="B3264" s="60"/>
      <c r="C3264" s="35"/>
      <c r="T3264" s="35"/>
    </row>
    <row r="3265" spans="1:20" ht="15">
      <c r="A3265" s="35"/>
      <c r="B3265" s="60"/>
      <c r="C3265" s="35"/>
      <c r="T3265" s="35"/>
    </row>
    <row r="3266" spans="1:20" ht="15">
      <c r="A3266" s="35"/>
      <c r="B3266" s="60"/>
      <c r="C3266" s="35"/>
      <c r="T3266" s="35"/>
    </row>
    <row r="3267" spans="1:20" ht="15">
      <c r="A3267" s="35"/>
      <c r="B3267" s="60"/>
      <c r="C3267" s="35"/>
      <c r="T3267" s="35"/>
    </row>
    <row r="3268" spans="1:20" ht="15">
      <c r="A3268" s="35"/>
      <c r="B3268" s="60"/>
      <c r="C3268" s="35"/>
      <c r="T3268" s="35"/>
    </row>
    <row r="3269" spans="1:20" ht="15">
      <c r="A3269" s="35"/>
      <c r="B3269" s="60"/>
      <c r="C3269" s="35"/>
      <c r="T3269" s="35"/>
    </row>
    <row r="3270" spans="1:20" ht="15">
      <c r="A3270" s="35"/>
      <c r="B3270" s="60"/>
      <c r="C3270" s="35"/>
      <c r="T3270" s="35"/>
    </row>
    <row r="3271" spans="1:20" ht="15">
      <c r="A3271" s="35"/>
      <c r="B3271" s="60"/>
      <c r="C3271" s="35"/>
      <c r="T3271" s="35"/>
    </row>
    <row r="3272" spans="1:20" ht="15">
      <c r="A3272" s="35"/>
      <c r="B3272" s="60"/>
      <c r="C3272" s="35"/>
      <c r="T3272" s="35"/>
    </row>
    <row r="3273" spans="1:20" ht="15">
      <c r="A3273" s="35"/>
      <c r="B3273" s="60"/>
      <c r="C3273" s="35"/>
      <c r="T3273" s="35"/>
    </row>
    <row r="3274" spans="1:20" ht="15">
      <c r="A3274" s="35"/>
      <c r="B3274" s="60"/>
      <c r="C3274" s="35"/>
      <c r="T3274" s="35"/>
    </row>
    <row r="3275" spans="1:20" ht="15">
      <c r="A3275" s="35"/>
      <c r="B3275" s="60"/>
      <c r="C3275" s="35"/>
      <c r="T3275" s="35"/>
    </row>
    <row r="3276" spans="1:20" ht="15">
      <c r="A3276" s="35"/>
      <c r="B3276" s="60"/>
      <c r="C3276" s="35"/>
      <c r="T3276" s="35"/>
    </row>
    <row r="3277" spans="1:20" ht="15">
      <c r="A3277" s="35"/>
      <c r="B3277" s="60"/>
      <c r="C3277" s="35"/>
      <c r="T3277" s="35"/>
    </row>
    <row r="3278" spans="1:20" ht="15">
      <c r="A3278" s="35"/>
      <c r="B3278" s="60"/>
      <c r="C3278" s="35"/>
      <c r="T3278" s="35"/>
    </row>
    <row r="3279" spans="1:20" ht="15">
      <c r="A3279" s="35"/>
      <c r="B3279" s="60"/>
      <c r="C3279" s="35"/>
      <c r="T3279" s="35"/>
    </row>
    <row r="3280" spans="1:20" ht="15">
      <c r="A3280" s="35"/>
      <c r="B3280" s="60"/>
      <c r="C3280" s="35"/>
      <c r="T3280" s="35"/>
    </row>
    <row r="3281" spans="1:20" ht="15">
      <c r="A3281" s="35"/>
      <c r="B3281" s="60"/>
      <c r="C3281" s="35"/>
      <c r="T3281" s="35"/>
    </row>
    <row r="3282" spans="1:20" ht="15">
      <c r="A3282" s="35"/>
      <c r="B3282" s="60"/>
      <c r="C3282" s="35"/>
      <c r="T3282" s="35"/>
    </row>
    <row r="3283" spans="1:20" ht="15">
      <c r="A3283" s="35"/>
      <c r="B3283" s="60"/>
      <c r="C3283" s="35"/>
      <c r="T3283" s="35"/>
    </row>
    <row r="3284" spans="1:20" ht="15">
      <c r="A3284" s="35"/>
      <c r="B3284" s="60"/>
      <c r="C3284" s="35"/>
      <c r="T3284" s="35"/>
    </row>
    <row r="3285" spans="1:20" ht="15">
      <c r="A3285" s="35"/>
      <c r="B3285" s="60"/>
      <c r="C3285" s="35"/>
      <c r="T3285" s="35"/>
    </row>
    <row r="3286" spans="1:20" ht="15">
      <c r="A3286" s="35"/>
      <c r="B3286" s="60"/>
      <c r="C3286" s="35"/>
      <c r="T3286" s="35"/>
    </row>
    <row r="3287" spans="1:20" ht="15">
      <c r="A3287" s="35"/>
      <c r="B3287" s="60"/>
      <c r="C3287" s="35"/>
      <c r="T3287" s="35"/>
    </row>
    <row r="3288" spans="1:20" ht="15">
      <c r="A3288" s="35"/>
      <c r="B3288" s="60"/>
      <c r="C3288" s="35"/>
      <c r="T3288" s="35"/>
    </row>
    <row r="3289" spans="1:20" ht="15">
      <c r="A3289" s="35"/>
      <c r="B3289" s="60"/>
      <c r="C3289" s="35"/>
      <c r="T3289" s="35"/>
    </row>
    <row r="3290" spans="1:20" ht="15">
      <c r="A3290" s="35"/>
      <c r="B3290" s="60"/>
      <c r="C3290" s="35"/>
      <c r="T3290" s="35"/>
    </row>
    <row r="3291" spans="1:20" ht="15">
      <c r="A3291" s="35"/>
      <c r="B3291" s="60"/>
      <c r="C3291" s="35"/>
      <c r="T3291" s="35"/>
    </row>
    <row r="3292" spans="1:20" ht="15">
      <c r="A3292" s="35"/>
      <c r="B3292" s="60"/>
      <c r="C3292" s="35"/>
      <c r="T3292" s="35"/>
    </row>
    <row r="3293" spans="1:20" ht="15">
      <c r="A3293" s="35"/>
      <c r="B3293" s="60"/>
      <c r="C3293" s="35"/>
      <c r="T3293" s="35"/>
    </row>
    <row r="3294" spans="1:20" ht="15">
      <c r="A3294" s="35"/>
      <c r="B3294" s="60"/>
      <c r="C3294" s="35"/>
      <c r="T3294" s="35"/>
    </row>
    <row r="3295" spans="1:20" ht="15">
      <c r="A3295" s="35"/>
      <c r="B3295" s="60"/>
      <c r="C3295" s="35"/>
      <c r="T3295" s="35"/>
    </row>
    <row r="3296" spans="1:20" ht="15">
      <c r="A3296" s="35"/>
      <c r="B3296" s="60"/>
      <c r="C3296" s="35"/>
      <c r="T3296" s="35"/>
    </row>
    <row r="3297" spans="1:20" ht="15">
      <c r="A3297" s="35"/>
      <c r="B3297" s="60"/>
      <c r="C3297" s="35"/>
      <c r="T3297" s="35"/>
    </row>
    <row r="3298" spans="1:20" ht="15">
      <c r="A3298" s="35"/>
      <c r="B3298" s="60"/>
      <c r="C3298" s="35"/>
      <c r="T3298" s="35"/>
    </row>
    <row r="3299" spans="1:20" ht="15">
      <c r="A3299" s="35"/>
      <c r="B3299" s="60"/>
      <c r="C3299" s="35"/>
      <c r="T3299" s="35"/>
    </row>
    <row r="3300" spans="1:20" ht="15">
      <c r="A3300" s="35"/>
      <c r="B3300" s="60"/>
      <c r="C3300" s="35"/>
      <c r="T3300" s="35"/>
    </row>
    <row r="3301" spans="1:20" ht="15">
      <c r="A3301" s="35"/>
      <c r="B3301" s="60"/>
      <c r="C3301" s="35"/>
      <c r="T3301" s="35"/>
    </row>
    <row r="3302" spans="1:20" ht="15">
      <c r="A3302" s="35"/>
      <c r="B3302" s="60"/>
      <c r="C3302" s="35"/>
      <c r="T3302" s="35"/>
    </row>
    <row r="3303" spans="1:20" ht="15">
      <c r="A3303" s="35"/>
      <c r="B3303" s="60"/>
      <c r="C3303" s="35"/>
      <c r="T3303" s="35"/>
    </row>
    <row r="3304" spans="1:20" ht="15">
      <c r="A3304" s="35"/>
      <c r="B3304" s="60"/>
      <c r="C3304" s="35"/>
      <c r="T3304" s="35"/>
    </row>
    <row r="3305" spans="1:20" ht="15">
      <c r="A3305" s="35"/>
      <c r="B3305" s="60"/>
      <c r="C3305" s="35"/>
      <c r="T3305" s="35"/>
    </row>
    <row r="3306" spans="1:20" ht="15">
      <c r="A3306" s="35"/>
      <c r="B3306" s="60"/>
      <c r="C3306" s="35"/>
      <c r="T3306" s="35"/>
    </row>
    <row r="3307" spans="1:20" ht="15">
      <c r="A3307" s="35"/>
      <c r="B3307" s="60"/>
      <c r="C3307" s="35"/>
      <c r="T3307" s="35"/>
    </row>
    <row r="3308" spans="1:20" ht="15">
      <c r="A3308" s="35"/>
      <c r="B3308" s="60"/>
      <c r="C3308" s="35"/>
      <c r="T3308" s="35"/>
    </row>
    <row r="3309" spans="1:20" ht="15">
      <c r="A3309" s="35"/>
      <c r="B3309" s="60"/>
      <c r="C3309" s="35"/>
      <c r="T3309" s="35"/>
    </row>
    <row r="3310" spans="1:20" ht="15">
      <c r="A3310" s="35"/>
      <c r="B3310" s="60"/>
      <c r="C3310" s="35"/>
      <c r="T3310" s="35"/>
    </row>
    <row r="3311" spans="1:20" ht="15">
      <c r="A3311" s="35"/>
      <c r="B3311" s="60"/>
      <c r="C3311" s="35"/>
      <c r="T3311" s="35"/>
    </row>
    <row r="3312" spans="1:20" ht="15">
      <c r="A3312" s="35"/>
      <c r="B3312" s="60"/>
      <c r="C3312" s="35"/>
      <c r="T3312" s="35"/>
    </row>
    <row r="3313" spans="1:20" ht="15">
      <c r="A3313" s="35"/>
      <c r="B3313" s="60"/>
      <c r="C3313" s="35"/>
      <c r="T3313" s="35"/>
    </row>
    <row r="3314" spans="1:20" ht="15">
      <c r="A3314" s="35"/>
      <c r="B3314" s="60"/>
      <c r="C3314" s="35"/>
      <c r="T3314" s="35"/>
    </row>
    <row r="3315" spans="1:20" ht="15">
      <c r="A3315" s="35"/>
      <c r="B3315" s="60"/>
      <c r="C3315" s="35"/>
      <c r="T3315" s="35"/>
    </row>
    <row r="3316" spans="1:20" ht="15">
      <c r="A3316" s="35"/>
      <c r="B3316" s="60"/>
      <c r="C3316" s="35"/>
      <c r="T3316" s="35"/>
    </row>
    <row r="3317" spans="1:20" ht="15">
      <c r="A3317" s="35"/>
      <c r="B3317" s="60"/>
      <c r="C3317" s="35"/>
      <c r="T3317" s="35"/>
    </row>
    <row r="3318" spans="1:20" ht="15">
      <c r="A3318" s="35"/>
      <c r="B3318" s="60"/>
      <c r="C3318" s="35"/>
      <c r="T3318" s="35"/>
    </row>
    <row r="3319" spans="1:20" ht="15">
      <c r="A3319" s="35"/>
      <c r="B3319" s="60"/>
      <c r="C3319" s="35"/>
      <c r="T3319" s="35"/>
    </row>
    <row r="3320" spans="1:20" ht="15">
      <c r="A3320" s="35"/>
      <c r="B3320" s="60"/>
      <c r="C3320" s="35"/>
      <c r="T3320" s="35"/>
    </row>
    <row r="3321" spans="1:20" ht="15">
      <c r="A3321" s="35"/>
      <c r="B3321" s="60"/>
      <c r="C3321" s="35"/>
      <c r="T3321" s="35"/>
    </row>
    <row r="3322" spans="1:20" ht="15">
      <c r="A3322" s="35"/>
      <c r="B3322" s="60"/>
      <c r="C3322" s="35"/>
      <c r="T3322" s="35"/>
    </row>
    <row r="3323" spans="1:20" ht="15">
      <c r="A3323" s="35"/>
      <c r="B3323" s="60"/>
      <c r="C3323" s="35"/>
      <c r="T3323" s="35"/>
    </row>
    <row r="3324" spans="1:20" ht="15">
      <c r="A3324" s="35"/>
      <c r="B3324" s="60"/>
      <c r="C3324" s="35"/>
      <c r="T3324" s="35"/>
    </row>
    <row r="3325" spans="1:20" ht="15">
      <c r="A3325" s="35"/>
      <c r="B3325" s="60"/>
      <c r="C3325" s="35"/>
      <c r="T3325" s="35"/>
    </row>
    <row r="3326" spans="1:20" ht="15">
      <c r="A3326" s="35"/>
      <c r="B3326" s="60"/>
      <c r="C3326" s="35"/>
      <c r="T3326" s="35"/>
    </row>
    <row r="3327" spans="1:20" ht="15">
      <c r="A3327" s="35"/>
      <c r="B3327" s="60"/>
      <c r="C3327" s="35"/>
      <c r="T3327" s="35"/>
    </row>
    <row r="3328" spans="1:20" ht="15">
      <c r="A3328" s="35"/>
      <c r="B3328" s="60"/>
      <c r="C3328" s="35"/>
      <c r="T3328" s="35"/>
    </row>
    <row r="3329" spans="1:20" ht="15">
      <c r="A3329" s="35"/>
      <c r="B3329" s="60"/>
      <c r="C3329" s="35"/>
      <c r="T3329" s="35"/>
    </row>
    <row r="3330" ht="15">
      <c r="T3330" s="35"/>
    </row>
    <row r="3331" ht="15">
      <c r="T3331" s="35"/>
    </row>
    <row r="3332" ht="15">
      <c r="T3332" s="35"/>
    </row>
    <row r="3333" ht="15">
      <c r="T3333" s="35"/>
    </row>
    <row r="3334" ht="15">
      <c r="T3334" s="35"/>
    </row>
    <row r="3335" ht="15">
      <c r="T3335" s="35"/>
    </row>
    <row r="3336" ht="15">
      <c r="T3336" s="35"/>
    </row>
    <row r="3337" ht="15">
      <c r="T3337" s="35"/>
    </row>
    <row r="3338" ht="15">
      <c r="T3338" s="35"/>
    </row>
    <row r="3339" spans="2:20" ht="15">
      <c r="B3339"/>
      <c r="D3339" s="35"/>
      <c r="E3339" s="35"/>
      <c r="F3339" s="35"/>
      <c r="G3339" s="35"/>
      <c r="J3339" s="35"/>
      <c r="M3339" s="35"/>
      <c r="N3339" s="35"/>
      <c r="O3339" s="35"/>
      <c r="P3339" s="35"/>
      <c r="Q3339" s="35"/>
      <c r="R3339" s="35"/>
      <c r="S3339" s="35"/>
      <c r="T3339" s="35"/>
    </row>
    <row r="3340" spans="2:20" ht="15">
      <c r="B3340"/>
      <c r="D3340" s="35"/>
      <c r="E3340" s="35"/>
      <c r="F3340" s="35"/>
      <c r="G3340" s="35"/>
      <c r="J3340" s="35"/>
      <c r="M3340" s="35"/>
      <c r="N3340" s="35"/>
      <c r="O3340" s="35"/>
      <c r="P3340" s="35"/>
      <c r="Q3340" s="35"/>
      <c r="R3340" s="35"/>
      <c r="S3340" s="35"/>
      <c r="T3340" s="35"/>
    </row>
    <row r="3341" spans="2:20" ht="15">
      <c r="B3341"/>
      <c r="D3341" s="35"/>
      <c r="E3341" s="35"/>
      <c r="F3341" s="35"/>
      <c r="G3341" s="35"/>
      <c r="J3341" s="35"/>
      <c r="M3341" s="35"/>
      <c r="N3341" s="35"/>
      <c r="O3341" s="35"/>
      <c r="P3341" s="35"/>
      <c r="Q3341" s="35"/>
      <c r="R3341" s="35"/>
      <c r="S3341" s="35"/>
      <c r="T3341" s="35"/>
    </row>
    <row r="3342" spans="2:20" ht="15">
      <c r="B3342"/>
      <c r="D3342" s="35"/>
      <c r="E3342" s="35"/>
      <c r="F3342" s="35"/>
      <c r="G3342" s="35"/>
      <c r="J3342" s="35"/>
      <c r="M3342" s="35"/>
      <c r="N3342" s="35"/>
      <c r="O3342" s="35"/>
      <c r="P3342" s="35"/>
      <c r="Q3342" s="35"/>
      <c r="R3342" s="35"/>
      <c r="S3342" s="35"/>
      <c r="T3342" s="35"/>
    </row>
    <row r="3343" spans="2:20" ht="15">
      <c r="B3343"/>
      <c r="D3343" s="35"/>
      <c r="E3343" s="35"/>
      <c r="F3343" s="35"/>
      <c r="G3343" s="35"/>
      <c r="J3343" s="35"/>
      <c r="M3343" s="35"/>
      <c r="N3343" s="35"/>
      <c r="O3343" s="35"/>
      <c r="P3343" s="35"/>
      <c r="Q3343" s="35"/>
      <c r="R3343" s="35"/>
      <c r="S3343" s="35"/>
      <c r="T3343" s="35"/>
    </row>
    <row r="3344" spans="2:20" ht="15">
      <c r="B3344"/>
      <c r="D3344" s="35"/>
      <c r="E3344" s="35"/>
      <c r="F3344" s="35"/>
      <c r="G3344" s="35"/>
      <c r="J3344" s="35"/>
      <c r="M3344" s="35"/>
      <c r="N3344" s="35"/>
      <c r="O3344" s="35"/>
      <c r="P3344" s="35"/>
      <c r="Q3344" s="35"/>
      <c r="R3344" s="35"/>
      <c r="S3344" s="35"/>
      <c r="T3344" s="35"/>
    </row>
    <row r="3345" spans="2:20" ht="15">
      <c r="B3345"/>
      <c r="D3345" s="35"/>
      <c r="E3345" s="35"/>
      <c r="F3345" s="35"/>
      <c r="G3345" s="35"/>
      <c r="J3345" s="35"/>
      <c r="M3345" s="35"/>
      <c r="N3345" s="35"/>
      <c r="O3345" s="35"/>
      <c r="P3345" s="35"/>
      <c r="Q3345" s="35"/>
      <c r="R3345" s="35"/>
      <c r="S3345" s="35"/>
      <c r="T3345" s="35"/>
    </row>
  </sheetData>
  <sheetProtection/>
  <mergeCells count="20">
    <mergeCell ref="B246:C248"/>
    <mergeCell ref="L246:L248"/>
    <mergeCell ref="B213:B215"/>
    <mergeCell ref="L213:L215"/>
    <mergeCell ref="B222:B224"/>
    <mergeCell ref="L222:L224"/>
    <mergeCell ref="L228:L230"/>
    <mergeCell ref="B239:B241"/>
    <mergeCell ref="C239:C241"/>
    <mergeCell ref="L239:L241"/>
    <mergeCell ref="B178:C178"/>
    <mergeCell ref="B217:C217"/>
    <mergeCell ref="B228:B230"/>
    <mergeCell ref="C228:C230"/>
    <mergeCell ref="B258:I258"/>
    <mergeCell ref="L179:L212"/>
    <mergeCell ref="L218:L221"/>
    <mergeCell ref="L226:L227"/>
    <mergeCell ref="L233:L238"/>
    <mergeCell ref="L244:L245"/>
  </mergeCells>
  <printOptions/>
  <pageMargins left="0.25" right="0.25" top="0.75" bottom="0.75" header="0.3" footer="0.3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user</cp:lastModifiedBy>
  <cp:lastPrinted>2020-05-27T05:50:54Z</cp:lastPrinted>
  <dcterms:created xsi:type="dcterms:W3CDTF">2015-05-29T10:08:41Z</dcterms:created>
  <dcterms:modified xsi:type="dcterms:W3CDTF">2020-06-11T11:36:46Z</dcterms:modified>
  <cp:category/>
  <cp:version/>
  <cp:contentType/>
  <cp:contentStatus/>
</cp:coreProperties>
</file>